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240"/>
  </bookViews>
  <sheets>
    <sheet name="Reconcilliation " sheetId="1" r:id="rId1"/>
    <sheet name="payments" sheetId="2" r:id="rId2"/>
    <sheet name="Receipts" sheetId="3" r:id="rId3"/>
    <sheet name="Budget v Spending " sheetId="4" r:id="rId4"/>
    <sheet name="Asset Register" sheetId="5" r:id="rId5"/>
  </sheets>
  <calcPr calcId="124519"/>
</workbook>
</file>

<file path=xl/calcChain.xml><?xml version="1.0" encoding="utf-8"?>
<calcChain xmlns="http://schemas.openxmlformats.org/spreadsheetml/2006/main">
  <c r="AJ120" i="2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E29" i="3"/>
  <c r="C29"/>
  <c r="E14" i="1" l="1"/>
  <c r="G122" i="2"/>
  <c r="O49" i="4"/>
  <c r="O9"/>
  <c r="O8"/>
  <c r="Q122" i="2"/>
  <c r="S122"/>
  <c r="F122"/>
  <c r="AI122"/>
  <c r="C122"/>
  <c r="P122"/>
  <c r="O122"/>
  <c r="N122"/>
  <c r="M122"/>
  <c r="L122"/>
  <c r="K122"/>
  <c r="J122"/>
  <c r="I122"/>
  <c r="H122"/>
  <c r="E122"/>
  <c r="D122"/>
  <c r="AH122"/>
  <c r="AG122"/>
  <c r="AF122"/>
  <c r="AE122"/>
  <c r="AD122"/>
  <c r="AC122"/>
  <c r="AB122"/>
  <c r="AA122"/>
  <c r="Z122"/>
  <c r="Y122"/>
  <c r="X122"/>
  <c r="W122"/>
  <c r="V122"/>
  <c r="U122"/>
  <c r="T122"/>
  <c r="R122"/>
  <c r="H29" i="3"/>
  <c r="D29"/>
  <c r="F29"/>
  <c r="G29"/>
  <c r="N51" i="4"/>
  <c r="M51"/>
  <c r="L51"/>
  <c r="K51"/>
  <c r="J51"/>
  <c r="I51"/>
  <c r="H51"/>
  <c r="G51"/>
  <c r="F51"/>
  <c r="E51"/>
  <c r="D51"/>
  <c r="C51"/>
  <c r="B51"/>
  <c r="O50"/>
  <c r="O48"/>
  <c r="O47"/>
  <c r="O46"/>
  <c r="O45"/>
  <c r="O44"/>
  <c r="O43"/>
  <c r="O42"/>
  <c r="O41"/>
  <c r="O40"/>
  <c r="O39"/>
  <c r="O38"/>
  <c r="O37"/>
  <c r="O36"/>
  <c r="O35"/>
  <c r="O34"/>
  <c r="O33"/>
  <c r="O31"/>
  <c r="O30"/>
  <c r="O29"/>
  <c r="O28"/>
  <c r="O27"/>
  <c r="O26"/>
  <c r="O25"/>
  <c r="O24"/>
  <c r="O23"/>
  <c r="O22"/>
  <c r="O19"/>
  <c r="O18"/>
  <c r="O17"/>
  <c r="O16"/>
  <c r="O15"/>
  <c r="O14"/>
  <c r="O13"/>
  <c r="O12"/>
  <c r="O11"/>
  <c r="O10"/>
  <c r="O7"/>
  <c r="O6"/>
  <c r="O5"/>
  <c r="O4"/>
  <c r="O3"/>
  <c r="E9" i="1"/>
  <c r="D22"/>
  <c r="I29" i="3" l="1"/>
  <c r="AJ122" i="2"/>
  <c r="O51" i="4"/>
</calcChain>
</file>

<file path=xl/comments1.xml><?xml version="1.0" encoding="utf-8"?>
<comments xmlns="http://schemas.openxmlformats.org/spreadsheetml/2006/main">
  <authors>
    <author>PAT</author>
  </authors>
  <commentList>
    <comment ref="E9" authorId="0">
      <text>
        <r>
          <rPr>
            <sz val="8"/>
            <color indexed="81"/>
            <rFont val="Tahoma"/>
            <family val="2"/>
          </rPr>
          <t>item 8 on annual return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D29" authorId="0">
      <text>
        <r>
          <rPr>
            <sz val="8"/>
            <color indexed="81"/>
            <rFont val="Tahoma"/>
            <family val="2"/>
          </rPr>
          <t xml:space="preserve">Item 2 on annual return
</t>
        </r>
      </text>
    </comment>
  </commentList>
</comments>
</file>

<file path=xl/sharedStrings.xml><?xml version="1.0" encoding="utf-8"?>
<sst xmlns="http://schemas.openxmlformats.org/spreadsheetml/2006/main" count="319" uniqueCount="239">
  <si>
    <t>Date</t>
  </si>
  <si>
    <t xml:space="preserve">to </t>
  </si>
  <si>
    <t>Unity Bank Current a/c at end of period:</t>
  </si>
  <si>
    <t>add</t>
  </si>
  <si>
    <t>Unity Bank deposit Account at end of period</t>
  </si>
  <si>
    <t>CCLA Account</t>
  </si>
  <si>
    <t>equ</t>
  </si>
  <si>
    <t>balance C/F</t>
  </si>
  <si>
    <t>Opening Balance</t>
  </si>
  <si>
    <t>Add receipts for period</t>
  </si>
  <si>
    <t>Less payments for period</t>
  </si>
  <si>
    <t>Equ closing balance</t>
  </si>
  <si>
    <t>Reserves %</t>
  </si>
  <si>
    <t>£</t>
  </si>
  <si>
    <t>Village Hall</t>
  </si>
  <si>
    <t>S&amp;R</t>
  </si>
  <si>
    <t xml:space="preserve">Play area &amp; Pocket park </t>
  </si>
  <si>
    <t>Bus shelters</t>
  </si>
  <si>
    <t xml:space="preserve">General maintenance </t>
  </si>
  <si>
    <t>TOTAL</t>
  </si>
  <si>
    <t>R. MacAndrew [chair]  …………………………………………………………………..</t>
  </si>
  <si>
    <t>Date ……………………………………………………..</t>
  </si>
  <si>
    <t>C. Fleet [RFO]  …………………………………………………………………………………………………………………………………….</t>
  </si>
  <si>
    <t>Date ………………………………………………………</t>
  </si>
  <si>
    <t>H. White [internal auditor]   ……………………………………………………………………………………………………………….</t>
  </si>
  <si>
    <t>Date  ……………………………………………………..</t>
  </si>
  <si>
    <t>1st April 2022</t>
  </si>
  <si>
    <t xml:space="preserve">Date </t>
  </si>
  <si>
    <t>To</t>
  </si>
  <si>
    <t>Amount</t>
  </si>
  <si>
    <t xml:space="preserve">VAT </t>
  </si>
  <si>
    <t>Staff Costs</t>
  </si>
  <si>
    <t>Loan</t>
  </si>
  <si>
    <t>Training</t>
  </si>
  <si>
    <t>Election</t>
  </si>
  <si>
    <t>Payroll</t>
  </si>
  <si>
    <t>Other Admin</t>
  </si>
  <si>
    <t>Insurance</t>
  </si>
  <si>
    <t>Grants/       Donations</t>
  </si>
  <si>
    <t>Grass cutting</t>
  </si>
  <si>
    <t>Playground</t>
  </si>
  <si>
    <t>Toilet</t>
  </si>
  <si>
    <t>Defib</t>
  </si>
  <si>
    <t>Website</t>
  </si>
  <si>
    <t xml:space="preserve"> hall hire</t>
  </si>
  <si>
    <t>Street furniture</t>
  </si>
  <si>
    <t>subs</t>
  </si>
  <si>
    <t>Legal /Surveyfees</t>
  </si>
  <si>
    <t>Fees &amp; bank charges</t>
  </si>
  <si>
    <t>S137</t>
  </si>
  <si>
    <t>Alltmnts</t>
  </si>
  <si>
    <t>Hedge cutting etc</t>
  </si>
  <si>
    <t>MCNP</t>
  </si>
  <si>
    <t>highways</t>
  </si>
  <si>
    <t>mtnce</t>
  </si>
  <si>
    <t>Baby &amp; Toddler Group</t>
  </si>
  <si>
    <t>SART</t>
  </si>
  <si>
    <t>SAL</t>
  </si>
  <si>
    <t>SAVA</t>
  </si>
  <si>
    <t>PCC</t>
  </si>
  <si>
    <t>TP Jones</t>
  </si>
  <si>
    <t>Nigel Prickett</t>
  </si>
  <si>
    <t>HMRC</t>
  </si>
  <si>
    <t>Community Heartbeat</t>
  </si>
  <si>
    <t>Bank charges</t>
  </si>
  <si>
    <t>FoHS</t>
  </si>
  <si>
    <t xml:space="preserve">Cathy Fleet clk sal </t>
  </si>
  <si>
    <t>SAVH</t>
  </si>
  <si>
    <t>OALC</t>
  </si>
  <si>
    <t>STEEPLE ASTON PARISH COUNCIL PAYMENTS 2022/23</t>
  </si>
  <si>
    <t>Date rec'd</t>
  </si>
  <si>
    <t>details</t>
  </si>
  <si>
    <t>Receipt</t>
  </si>
  <si>
    <t>Precept</t>
  </si>
  <si>
    <t>Interest</t>
  </si>
  <si>
    <t>Grants</t>
  </si>
  <si>
    <t>Other</t>
  </si>
  <si>
    <t xml:space="preserve">VAT  reclaimed </t>
  </si>
  <si>
    <t>OCC</t>
  </si>
  <si>
    <t>CDC</t>
  </si>
  <si>
    <t>STEEPLE ASTON PARISH COUNCIL ACCOUNTS 2022/23  -  RECEIPTS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</si>
  <si>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</si>
  <si>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</si>
  <si>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</si>
  <si>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</si>
  <si>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</si>
  <si>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</si>
  <si>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</si>
  <si>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</si>
  <si>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</si>
  <si>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 xml:space="preserve">Jan </t>
  </si>
  <si>
    <t>Feb</t>
  </si>
  <si>
    <t>March</t>
  </si>
  <si>
    <t xml:space="preserve">Total </t>
  </si>
  <si>
    <t>Community First (ORCC)</t>
  </si>
  <si>
    <t>Ox Play Fld Assoc</t>
  </si>
  <si>
    <t>Administration</t>
  </si>
  <si>
    <t>Village Hall Hire(also includes hire of S&amp;R)</t>
  </si>
  <si>
    <t>External Audit Fee</t>
  </si>
  <si>
    <t>Internal Audit Fee</t>
  </si>
  <si>
    <t>Clerk salary inc HMRC</t>
  </si>
  <si>
    <t xml:space="preserve">payroll </t>
  </si>
  <si>
    <t xml:space="preserve">Insurance </t>
  </si>
  <si>
    <t>Clerk expenses</t>
  </si>
  <si>
    <t xml:space="preserve">Clerk &amp; Councillor training  </t>
  </si>
  <si>
    <t>legal/survey</t>
  </si>
  <si>
    <t>PCC for grass cutting</t>
  </si>
  <si>
    <t>SAL Donation</t>
  </si>
  <si>
    <t>S&amp;R (inc race night sponsor)</t>
  </si>
  <si>
    <t>FoLHS</t>
  </si>
  <si>
    <t>Poppy Wreath</t>
  </si>
  <si>
    <t>deddington library</t>
  </si>
  <si>
    <t>Allotments</t>
  </si>
  <si>
    <t>Barton Bus</t>
  </si>
  <si>
    <t>Facilities</t>
  </si>
  <si>
    <t xml:space="preserve">Village Hall </t>
  </si>
  <si>
    <t>Sport &amp; Rec</t>
  </si>
  <si>
    <t xml:space="preserve">Toilet building &amp; maintenance </t>
  </si>
  <si>
    <t xml:space="preserve">Toilet supplies </t>
  </si>
  <si>
    <t>Toilet cleaning</t>
  </si>
  <si>
    <t xml:space="preserve">Play Area </t>
  </si>
  <si>
    <t xml:space="preserve">Millennium park </t>
  </si>
  <si>
    <t xml:space="preserve">Grass cutting </t>
  </si>
  <si>
    <t xml:space="preserve">Land maintenance (hedges, weed spraying etc) </t>
  </si>
  <si>
    <t xml:space="preserve">Street Furniture </t>
  </si>
  <si>
    <t>Defibrillator</t>
  </si>
  <si>
    <t>Buildings maintenance contingency</t>
  </si>
  <si>
    <t>Loan Repayments</t>
  </si>
  <si>
    <t>War Memorial</t>
  </si>
  <si>
    <t>Web site</t>
  </si>
  <si>
    <t>Misc (S137)</t>
  </si>
  <si>
    <t xml:space="preserve">Play area maintenance contract </t>
  </si>
  <si>
    <t xml:space="preserve">STEEPLE ASTON PARISH COUNCIL REGISTER OF ASSETS </t>
  </si>
  <si>
    <t>Item</t>
  </si>
  <si>
    <t>Location</t>
  </si>
  <si>
    <t>Playground Equipment</t>
  </si>
  <si>
    <t>Play Area</t>
  </si>
  <si>
    <t xml:space="preserve">Decking and fencing  at toddler play area </t>
  </si>
  <si>
    <t>Play area</t>
  </si>
  <si>
    <t>MUGA</t>
  </si>
  <si>
    <t>Parish Map</t>
  </si>
  <si>
    <t>Heyford Road</t>
  </si>
  <si>
    <t>Seat</t>
  </si>
  <si>
    <t>Gazebo Play area</t>
  </si>
  <si>
    <t xml:space="preserve">Playground equipment </t>
  </si>
  <si>
    <t>Nizewell Head pocket park</t>
  </si>
  <si>
    <t xml:space="preserve">Lawrence Fields Play area </t>
  </si>
  <si>
    <t>No equipment - PC owns the land</t>
  </si>
  <si>
    <t>Gavel</t>
  </si>
  <si>
    <t xml:space="preserve">Gifted by Cllr Mike Kerford Byrnes, looked after by Chair </t>
  </si>
  <si>
    <t>Leasehold Buildings</t>
  </si>
  <si>
    <t>Village Hall including surrounding wall</t>
  </si>
  <si>
    <t>Sports and Recreation Building</t>
  </si>
  <si>
    <t>Wall Surrounding Village Hall</t>
  </si>
  <si>
    <t>Palmers Plumber</t>
  </si>
  <si>
    <t>JUBILEE</t>
  </si>
  <si>
    <t>Cathy  Fleet clk sal</t>
  </si>
  <si>
    <t xml:space="preserve">SAVH </t>
  </si>
  <si>
    <t>Martin Lipson reimbursement for condolence book</t>
  </si>
  <si>
    <t xml:space="preserve">Pennys </t>
  </si>
  <si>
    <t>A Lloyd Jones reimbursement for jubilee costs</t>
  </si>
  <si>
    <t>Helen White internal audit</t>
  </si>
  <si>
    <t>Baby &amp; Toddler group</t>
  </si>
  <si>
    <t xml:space="preserve">Viking direct </t>
  </si>
  <si>
    <t>BHIB Insurance</t>
  </si>
  <si>
    <t>Steeple Aston Parish Council Budget v Spending 2022/23 (figures exclude VAT)</t>
  </si>
  <si>
    <t>Platinum Jubilee</t>
  </si>
  <si>
    <t xml:space="preserve">A. Lloyd-Jones reimbursement for jubilee costs </t>
  </si>
  <si>
    <t>Penny Cummins</t>
  </si>
  <si>
    <t>Cathy Fleet clk exp</t>
  </si>
  <si>
    <t>Clk exp</t>
  </si>
  <si>
    <t>R MacAndrew reinbursement for barrier tape</t>
  </si>
  <si>
    <t>R MacAndrew reimbursement for gift for MKB</t>
  </si>
  <si>
    <t>Complete Weed control</t>
  </si>
  <si>
    <t xml:space="preserve">Seldram supplies </t>
  </si>
  <si>
    <t xml:space="preserve">SA Horticultural Soc </t>
  </si>
  <si>
    <t>KM Cosh</t>
  </si>
  <si>
    <t>Martin Lipson reimbursement (MM plaque)</t>
  </si>
  <si>
    <t>SAVH (ESC hall hire)</t>
  </si>
  <si>
    <t>PWLB</t>
  </si>
  <si>
    <t>Sarah Lucas</t>
  </si>
  <si>
    <t xml:space="preserve">Community Orchard </t>
  </si>
  <si>
    <t>Arty Crafty Place</t>
  </si>
  <si>
    <t>Matthew Davies</t>
  </si>
  <si>
    <t>HRJ Foreman Laws</t>
  </si>
  <si>
    <t>Community Orchard</t>
  </si>
  <si>
    <t>Moore</t>
  </si>
  <si>
    <t>Playsafety</t>
  </si>
  <si>
    <t>`</t>
  </si>
  <si>
    <t>Penneys</t>
  </si>
  <si>
    <t>SART hall hire</t>
  </si>
  <si>
    <t>JR Plumbing</t>
  </si>
  <si>
    <t>KMS Litho</t>
  </si>
  <si>
    <t>A Rodgers (Sustainable Steeple)</t>
  </si>
  <si>
    <t>Donation re legal fees</t>
  </si>
  <si>
    <t>SACAA</t>
  </si>
  <si>
    <t>Ryan Kilby</t>
  </si>
  <si>
    <t>Playground/Toilet steward</t>
  </si>
  <si>
    <t xml:space="preserve">Diocese of Oxford </t>
  </si>
  <si>
    <t>R. MacAndrew reimbursement</t>
  </si>
  <si>
    <t>Coimplete Weed Control</t>
  </si>
  <si>
    <t>JRB enterprise</t>
  </si>
  <si>
    <t xml:space="preserve">M Lipson reimbursement </t>
  </si>
  <si>
    <t>payment for 23/24</t>
  </si>
  <si>
    <t xml:space="preserve">Pennys + Ryan in November </t>
  </si>
  <si>
    <t>plaque for M. Mason</t>
  </si>
  <si>
    <t>stationery &amp; other admin</t>
  </si>
  <si>
    <t>Acreman</t>
  </si>
  <si>
    <t>White</t>
  </si>
  <si>
    <t>Sale of apple juice</t>
  </si>
  <si>
    <t>Community Orchard at Water Lane</t>
  </si>
  <si>
    <t>Gifted by Sarah Lucas 2022</t>
  </si>
  <si>
    <t>Prangnell</t>
  </si>
  <si>
    <t>Penfold</t>
  </si>
  <si>
    <t>Bryant</t>
  </si>
  <si>
    <t>Hughes</t>
  </si>
  <si>
    <t>Bank charges`</t>
  </si>
  <si>
    <t>J Macnamara poppy wreath</t>
  </si>
  <si>
    <t>R MacAndrew (VH bins)</t>
  </si>
  <si>
    <t>Pest solutions</t>
  </si>
  <si>
    <t>Barnieh EKK</t>
  </si>
  <si>
    <t>ADG Pratley</t>
  </si>
  <si>
    <t xml:space="preserve">Cotefield Treecare </t>
  </si>
  <si>
    <t xml:space="preserve">Shawn Hamilton </t>
  </si>
  <si>
    <t>Cathy Fleet</t>
  </si>
  <si>
    <t>Jo Buxton gutters</t>
  </si>
  <si>
    <t>Bus Shelters x 3</t>
  </si>
  <si>
    <t>Bourton Drains</t>
  </si>
  <si>
    <t>Healthmatic</t>
  </si>
  <si>
    <t>OPFA</t>
  </si>
  <si>
    <t>R.MacAndrew reimbursement</t>
  </si>
  <si>
    <t>David Mather (disco for Coronation)</t>
  </si>
  <si>
    <t>Coronation</t>
  </si>
  <si>
    <t>Bank Charges</t>
  </si>
  <si>
    <t>Waste Bread Service</t>
  </si>
  <si>
    <t xml:space="preserve">Recreational Trust </t>
  </si>
  <si>
    <t>Unity interest</t>
  </si>
  <si>
    <t>CCLA interest</t>
  </si>
  <si>
    <t>31st March 2023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</si>
</sst>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[$-F800]dddd\,\ mmmm\ dd\,\ yyyy"/>
    <numFmt numFmtId="166" formatCode="dd/mm/yyyy;@"/>
    <numFmt numFmtId="167" formatCode="&quot;£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32"/>
      </left>
      <right style="thick">
        <color indexed="32"/>
      </right>
      <top style="thick">
        <color indexed="3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164" fontId="2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1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/>
    <xf numFmtId="164" fontId="3" fillId="0" borderId="3" xfId="0" applyNumberFormat="1" applyFont="1" applyBorder="1"/>
    <xf numFmtId="164" fontId="3" fillId="0" borderId="3" xfId="0" applyNumberFormat="1" applyFont="1" applyBorder="1" applyAlignment="1"/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164" fontId="3" fillId="0" borderId="6" xfId="0" applyNumberFormat="1" applyFont="1" applyBorder="1"/>
    <xf numFmtId="164" fontId="3" fillId="0" borderId="6" xfId="0" applyNumberFormat="1" applyFont="1" applyBorder="1" applyAlignment="1"/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164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/>
    <xf numFmtId="164" fontId="3" fillId="0" borderId="10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3" fillId="0" borderId="13" xfId="0" applyNumberFormat="1" applyFont="1" applyBorder="1" applyAlignment="1"/>
    <xf numFmtId="164" fontId="2" fillId="0" borderId="14" xfId="0" applyNumberFormat="1" applyFont="1" applyBorder="1" applyAlignment="1"/>
    <xf numFmtId="164" fontId="3" fillId="0" borderId="0" xfId="0" applyNumberFormat="1" applyFont="1" applyBorder="1"/>
    <xf numFmtId="164" fontId="3" fillId="0" borderId="1" xfId="0" applyNumberFormat="1" applyFont="1" applyBorder="1"/>
    <xf numFmtId="164" fontId="3" fillId="0" borderId="15" xfId="0" applyNumberFormat="1" applyFont="1" applyBorder="1" applyAlignment="1"/>
    <xf numFmtId="164" fontId="3" fillId="0" borderId="16" xfId="0" applyNumberFormat="1" applyFont="1" applyBorder="1"/>
    <xf numFmtId="164" fontId="2" fillId="0" borderId="1" xfId="0" applyNumberFormat="1" applyFont="1" applyBorder="1" applyAlignment="1"/>
    <xf numFmtId="164" fontId="3" fillId="0" borderId="17" xfId="0" applyNumberFormat="1" applyFont="1" applyBorder="1" applyAlignment="1"/>
    <xf numFmtId="2" fontId="3" fillId="0" borderId="1" xfId="0" applyNumberFormat="1" applyFont="1" applyBorder="1"/>
    <xf numFmtId="2" fontId="2" fillId="0" borderId="1" xfId="0" applyNumberFormat="1" applyFont="1" applyBorder="1" applyAlignment="1"/>
    <xf numFmtId="164" fontId="3" fillId="0" borderId="18" xfId="0" applyNumberFormat="1" applyFont="1" applyBorder="1" applyAlignment="1"/>
    <xf numFmtId="164" fontId="3" fillId="0" borderId="19" xfId="0" applyNumberFormat="1" applyFont="1" applyBorder="1"/>
    <xf numFmtId="164" fontId="2" fillId="2" borderId="0" xfId="0" applyNumberFormat="1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164" fontId="3" fillId="2" borderId="0" xfId="0" applyNumberFormat="1" applyFont="1" applyFill="1" applyBorder="1"/>
    <xf numFmtId="0" fontId="1" fillId="0" borderId="0" xfId="0" applyFont="1"/>
    <xf numFmtId="164" fontId="4" fillId="2" borderId="0" xfId="0" applyNumberFormat="1" applyFont="1" applyFill="1" applyBorder="1"/>
    <xf numFmtId="2" fontId="3" fillId="0" borderId="1" xfId="0" applyNumberFormat="1" applyFont="1" applyBorder="1" applyAlignment="1"/>
    <xf numFmtId="2" fontId="3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0" xfId="0" applyFont="1"/>
    <xf numFmtId="166" fontId="3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/>
    <xf numFmtId="0" fontId="0" fillId="0" borderId="1" xfId="0" applyBorder="1"/>
    <xf numFmtId="2" fontId="0" fillId="0" borderId="0" xfId="0" applyNumberFormat="1"/>
    <xf numFmtId="0" fontId="10" fillId="0" borderId="1" xfId="0" applyFont="1" applyBorder="1"/>
    <xf numFmtId="14" fontId="3" fillId="0" borderId="1" xfId="0" applyNumberFormat="1" applyFont="1" applyBorder="1" applyAlignment="1"/>
    <xf numFmtId="166" fontId="3" fillId="0" borderId="1" xfId="0" applyNumberFormat="1" applyFont="1" applyFill="1" applyBorder="1" applyAlignment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/>
    <xf numFmtId="0" fontId="0" fillId="0" borderId="1" xfId="0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Continuous"/>
    </xf>
    <xf numFmtId="2" fontId="2" fillId="0" borderId="1" xfId="0" applyNumberFormat="1" applyFont="1" applyBorder="1"/>
    <xf numFmtId="4" fontId="2" fillId="0" borderId="1" xfId="0" applyNumberFormat="1" applyFont="1" applyBorder="1"/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167" fontId="0" fillId="3" borderId="1" xfId="0" applyNumberFormat="1" applyFill="1" applyBorder="1"/>
    <xf numFmtId="0" fontId="0" fillId="0" borderId="20" xfId="0" applyBorder="1"/>
    <xf numFmtId="0" fontId="12" fillId="0" borderId="1" xfId="0" applyFont="1" applyFill="1" applyBorder="1" applyAlignment="1">
      <alignment horizontal="left" vertical="top" wrapText="1"/>
    </xf>
    <xf numFmtId="167" fontId="0" fillId="3" borderId="1" xfId="0" applyNumberFormat="1" applyFill="1" applyBorder="1" applyAlignment="1">
      <alignment wrapText="1"/>
    </xf>
    <xf numFmtId="167" fontId="14" fillId="3" borderId="1" xfId="0" applyNumberFormat="1" applyFont="1" applyFill="1" applyBorder="1"/>
    <xf numFmtId="167" fontId="14" fillId="3" borderId="1" xfId="0" applyNumberFormat="1" applyFont="1" applyFill="1" applyBorder="1" applyAlignment="1">
      <alignment wrapText="1"/>
    </xf>
    <xf numFmtId="0" fontId="12" fillId="0" borderId="21" xfId="0" applyFont="1" applyFill="1" applyBorder="1" applyAlignment="1">
      <alignment horizontal="left" vertical="top" wrapText="1"/>
    </xf>
    <xf numFmtId="167" fontId="0" fillId="3" borderId="21" xfId="0" applyNumberFormat="1" applyFill="1" applyBorder="1"/>
    <xf numFmtId="0" fontId="0" fillId="0" borderId="21" xfId="0" applyFill="1" applyBorder="1"/>
    <xf numFmtId="0" fontId="13" fillId="0" borderId="0" xfId="0" applyFont="1"/>
    <xf numFmtId="0" fontId="12" fillId="0" borderId="0" xfId="0" applyFont="1"/>
    <xf numFmtId="0" fontId="0" fillId="0" borderId="0" xfId="0" applyFill="1"/>
    <xf numFmtId="0" fontId="13" fillId="0" borderId="0" xfId="0" applyFont="1" applyFill="1"/>
    <xf numFmtId="166" fontId="3" fillId="3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0" fontId="0" fillId="3" borderId="1" xfId="0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/>
    <xf numFmtId="166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wrapText="1"/>
    </xf>
    <xf numFmtId="0" fontId="0" fillId="5" borderId="1" xfId="0" applyFill="1" applyBorder="1"/>
    <xf numFmtId="0" fontId="0" fillId="5" borderId="20" xfId="0" applyFill="1" applyBorder="1"/>
    <xf numFmtId="0" fontId="13" fillId="5" borderId="1" xfId="0" applyFont="1" applyFill="1" applyBorder="1" applyAlignment="1">
      <alignment horizontal="left" vertical="top" wrapText="1"/>
    </xf>
    <xf numFmtId="167" fontId="0" fillId="5" borderId="1" xfId="0" applyNumberFormat="1" applyFill="1" applyBorder="1"/>
    <xf numFmtId="166" fontId="3" fillId="6" borderId="1" xfId="0" applyNumberFormat="1" applyFont="1" applyFill="1" applyBorder="1" applyAlignment="1"/>
    <xf numFmtId="2" fontId="3" fillId="6" borderId="1" xfId="0" applyNumberFormat="1" applyFont="1" applyFill="1" applyBorder="1" applyAlignment="1">
      <alignment wrapText="1"/>
    </xf>
    <xf numFmtId="2" fontId="3" fillId="6" borderId="1" xfId="0" applyNumberFormat="1" applyFont="1" applyFill="1" applyBorder="1" applyAlignment="1"/>
    <xf numFmtId="2" fontId="3" fillId="6" borderId="1" xfId="0" applyNumberFormat="1" applyFont="1" applyFill="1" applyBorder="1" applyAlignment="1">
      <alignment horizontal="left"/>
    </xf>
    <xf numFmtId="2" fontId="3" fillId="6" borderId="1" xfId="0" applyNumberFormat="1" applyFont="1" applyFill="1" applyBorder="1"/>
    <xf numFmtId="0" fontId="0" fillId="6" borderId="0" xfId="0" applyFill="1"/>
    <xf numFmtId="4" fontId="3" fillId="6" borderId="1" xfId="0" applyNumberFormat="1" applyFont="1" applyFill="1" applyBorder="1" applyAlignment="1"/>
    <xf numFmtId="4" fontId="3" fillId="6" borderId="1" xfId="0" applyNumberFormat="1" applyFont="1" applyFill="1" applyBorder="1" applyAlignment="1">
      <alignment horizontal="left"/>
    </xf>
    <xf numFmtId="166" fontId="3" fillId="7" borderId="1" xfId="0" applyNumberFormat="1" applyFont="1" applyFill="1" applyBorder="1" applyAlignment="1"/>
    <xf numFmtId="2" fontId="3" fillId="7" borderId="1" xfId="0" applyNumberFormat="1" applyFont="1" applyFill="1" applyBorder="1" applyAlignment="1">
      <alignment wrapText="1"/>
    </xf>
    <xf numFmtId="4" fontId="3" fillId="7" borderId="1" xfId="0" applyNumberFormat="1" applyFont="1" applyFill="1" applyBorder="1" applyAlignment="1"/>
    <xf numFmtId="4" fontId="3" fillId="7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0" fontId="0" fillId="7" borderId="0" xfId="0" applyFill="1"/>
    <xf numFmtId="2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vertical="top" wrapText="1"/>
    </xf>
    <xf numFmtId="2" fontId="9" fillId="0" borderId="0" xfId="0" applyNumberFormat="1" applyFont="1"/>
    <xf numFmtId="165" fontId="3" fillId="0" borderId="1" xfId="0" applyNumberFormat="1" applyFont="1" applyBorder="1" applyAlignment="1">
      <alignment horizontal="left"/>
    </xf>
    <xf numFmtId="0" fontId="6" fillId="0" borderId="19" xfId="0" applyFont="1" applyBorder="1" applyAlignment="1"/>
    <xf numFmtId="0" fontId="0" fillId="0" borderId="19" xfId="0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4" workbookViewId="0">
      <selection activeCell="G29" sqref="G29"/>
    </sheetView>
  </sheetViews>
  <sheetFormatPr defaultRowHeight="14.4"/>
  <cols>
    <col min="1" max="1" width="26.77734375" customWidth="1"/>
    <col min="2" max="2" width="16.88671875" customWidth="1"/>
    <col min="4" max="4" width="21" customWidth="1"/>
    <col min="5" max="5" width="15.6640625" customWidth="1"/>
  </cols>
  <sheetData>
    <row r="1" spans="1:5" ht="15.6">
      <c r="A1" s="1"/>
      <c r="B1" s="2" t="s">
        <v>0</v>
      </c>
      <c r="C1" s="2"/>
      <c r="D1" s="2" t="s">
        <v>0</v>
      </c>
      <c r="E1" s="2"/>
    </row>
    <row r="2" spans="1:5" ht="15.6">
      <c r="A2" s="1"/>
      <c r="B2" s="3" t="s">
        <v>26</v>
      </c>
      <c r="C2" s="4" t="s">
        <v>1</v>
      </c>
      <c r="D2" s="119" t="s">
        <v>238</v>
      </c>
      <c r="E2" s="119"/>
    </row>
    <row r="3" spans="1:5" ht="15.6">
      <c r="A3" s="1"/>
      <c r="B3" s="2"/>
      <c r="C3" s="2"/>
      <c r="D3" s="2"/>
      <c r="E3" s="2"/>
    </row>
    <row r="4" spans="1:5" ht="15.6">
      <c r="A4" s="5"/>
      <c r="B4" s="6" t="s">
        <v>2</v>
      </c>
      <c r="C4" s="7"/>
      <c r="D4" s="7"/>
      <c r="E4" s="8">
        <v>11566.82</v>
      </c>
    </row>
    <row r="5" spans="1:5" ht="15.6">
      <c r="A5" s="9" t="s">
        <v>3</v>
      </c>
      <c r="B5" s="10" t="s">
        <v>4</v>
      </c>
      <c r="C5" s="11"/>
      <c r="D5" s="11"/>
      <c r="E5" s="12">
        <v>40876.65</v>
      </c>
    </row>
    <row r="6" spans="1:5" ht="15.6">
      <c r="A6" s="9"/>
      <c r="B6" s="10" t="s">
        <v>5</v>
      </c>
      <c r="C6" s="11"/>
      <c r="D6" s="11"/>
      <c r="E6" s="12">
        <v>25637.15</v>
      </c>
    </row>
    <row r="7" spans="1:5" ht="15.6">
      <c r="A7" s="13"/>
      <c r="B7" s="14"/>
      <c r="C7" s="15"/>
      <c r="D7" s="15"/>
      <c r="E7" s="16"/>
    </row>
    <row r="8" spans="1:5" ht="16.2" thickBot="1">
      <c r="A8" s="13"/>
      <c r="B8" s="14"/>
      <c r="C8" s="15"/>
      <c r="D8" s="15">
        <v>0</v>
      </c>
      <c r="E8" s="16"/>
    </row>
    <row r="9" spans="1:5" ht="16.2" thickTop="1">
      <c r="A9" s="17" t="s">
        <v>6</v>
      </c>
      <c r="B9" s="18" t="s">
        <v>7</v>
      </c>
      <c r="C9" s="18"/>
      <c r="D9" s="19"/>
      <c r="E9" s="20">
        <f>SUM(E4:E6)</f>
        <v>78080.62</v>
      </c>
    </row>
    <row r="10" spans="1:5" ht="15.6">
      <c r="A10" s="21"/>
      <c r="B10" s="21"/>
      <c r="C10" s="21"/>
      <c r="D10" s="21"/>
      <c r="E10" s="22"/>
    </row>
    <row r="11" spans="1:5" ht="15.6">
      <c r="A11" s="23" t="s">
        <v>8</v>
      </c>
      <c r="B11" s="24"/>
      <c r="C11" s="24"/>
      <c r="D11" s="24"/>
      <c r="E11" s="25">
        <v>66250.3</v>
      </c>
    </row>
    <row r="12" spans="1:5" ht="15.6">
      <c r="A12" s="26" t="s">
        <v>9</v>
      </c>
      <c r="B12" s="21"/>
      <c r="C12" s="21"/>
      <c r="D12" s="21"/>
      <c r="E12" s="27">
        <v>50121.22</v>
      </c>
    </row>
    <row r="13" spans="1:5" ht="15.6">
      <c r="A13" s="26" t="s">
        <v>10</v>
      </c>
      <c r="B13" s="21"/>
      <c r="C13" s="21"/>
      <c r="D13" s="21"/>
      <c r="E13" s="28">
        <v>38290.9</v>
      </c>
    </row>
    <row r="14" spans="1:5" ht="15.6">
      <c r="A14" s="29" t="s">
        <v>11</v>
      </c>
      <c r="B14" s="30"/>
      <c r="C14" s="30"/>
      <c r="D14" s="30"/>
      <c r="E14" s="25">
        <f>SUM(E11+E12-E13)</f>
        <v>78080.62</v>
      </c>
    </row>
    <row r="16" spans="1:5" ht="15.6">
      <c r="A16" s="31" t="s">
        <v>12</v>
      </c>
      <c r="B16" s="32"/>
      <c r="D16" s="33" t="s">
        <v>13</v>
      </c>
    </row>
    <row r="17" spans="1:15" ht="15.6">
      <c r="A17" s="34" t="s">
        <v>14</v>
      </c>
      <c r="B17" s="32">
        <v>45</v>
      </c>
      <c r="D17">
        <v>29931.21</v>
      </c>
    </row>
    <row r="18" spans="1:15" ht="15.6">
      <c r="A18" s="34" t="s">
        <v>15</v>
      </c>
      <c r="B18" s="32">
        <v>20</v>
      </c>
      <c r="D18">
        <v>13302.76</v>
      </c>
    </row>
    <row r="19" spans="1:15" ht="15.6">
      <c r="A19" s="34" t="s">
        <v>16</v>
      </c>
      <c r="B19" s="32">
        <v>20</v>
      </c>
      <c r="D19">
        <v>13302.76</v>
      </c>
    </row>
    <row r="20" spans="1:15" ht="15.6">
      <c r="A20" s="34" t="s">
        <v>17</v>
      </c>
      <c r="B20" s="32">
        <v>10</v>
      </c>
      <c r="D20">
        <v>6651.38</v>
      </c>
    </row>
    <row r="21" spans="1:15" ht="15.6">
      <c r="A21" s="34" t="s">
        <v>18</v>
      </c>
      <c r="B21" s="32">
        <v>5</v>
      </c>
      <c r="D21">
        <v>3325.69</v>
      </c>
      <c r="L21" s="31"/>
      <c r="M21" s="32"/>
      <c r="O21" s="33"/>
    </row>
    <row r="22" spans="1:15" ht="15.6">
      <c r="A22" s="35" t="s">
        <v>19</v>
      </c>
      <c r="D22" s="35">
        <f>SUM(D17:D21)</f>
        <v>66513.8</v>
      </c>
      <c r="L22" s="34"/>
      <c r="M22" s="32"/>
    </row>
    <row r="23" spans="1:15" ht="15.6">
      <c r="L23" s="34"/>
      <c r="M23" s="32"/>
    </row>
    <row r="24" spans="1:15" ht="15.6">
      <c r="A24" s="36" t="s">
        <v>20</v>
      </c>
      <c r="C24" t="s">
        <v>21</v>
      </c>
      <c r="L24" s="34"/>
      <c r="M24" s="32"/>
    </row>
    <row r="25" spans="1:15" ht="15.6">
      <c r="A25" s="35"/>
      <c r="L25" s="34"/>
      <c r="M25" s="32"/>
    </row>
    <row r="26" spans="1:15" ht="15.6">
      <c r="A26" s="35" t="s">
        <v>22</v>
      </c>
      <c r="C26" t="s">
        <v>23</v>
      </c>
      <c r="L26" s="34"/>
      <c r="M26" s="32"/>
    </row>
    <row r="27" spans="1:15">
      <c r="A27" s="35"/>
      <c r="L27" s="35"/>
      <c r="O27" s="35"/>
    </row>
    <row r="28" spans="1:15">
      <c r="A28" s="35" t="s">
        <v>24</v>
      </c>
      <c r="C28" t="s">
        <v>25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2"/>
  <sheetViews>
    <sheetView zoomScale="75" zoomScaleNormal="75" workbookViewId="0">
      <pane xSplit="2" ySplit="2" topLeftCell="M45" activePane="bottomRight" state="frozen"/>
      <selection pane="topRight" activeCell="C1" sqref="C1"/>
      <selection pane="bottomLeft" activeCell="A3" sqref="A3"/>
      <selection pane="bottomRight" activeCell="AD127" sqref="AD127"/>
    </sheetView>
  </sheetViews>
  <sheetFormatPr defaultRowHeight="14.4"/>
  <cols>
    <col min="1" max="1" width="12.109375" bestFit="1" customWidth="1"/>
    <col min="2" max="2" width="29.88671875" bestFit="1" customWidth="1"/>
    <col min="3" max="3" width="10.109375" bestFit="1" customWidth="1"/>
    <col min="4" max="5" width="9.109375" bestFit="1" customWidth="1"/>
    <col min="6" max="7" width="9.109375" customWidth="1"/>
    <col min="8" max="8" width="9.109375" bestFit="1" customWidth="1"/>
    <col min="9" max="11" width="9" bestFit="1" customWidth="1"/>
    <col min="12" max="13" width="9.109375" bestFit="1" customWidth="1"/>
    <col min="14" max="14" width="10.109375" bestFit="1" customWidth="1"/>
    <col min="15" max="15" width="9.77734375" bestFit="1" customWidth="1"/>
    <col min="16" max="16" width="9.21875" bestFit="1" customWidth="1"/>
    <col min="17" max="17" width="14" customWidth="1"/>
    <col min="18" max="18" width="10" bestFit="1" customWidth="1"/>
    <col min="19" max="19" width="12.5546875" customWidth="1"/>
    <col min="20" max="20" width="9.21875" bestFit="1" customWidth="1"/>
    <col min="21" max="21" width="10.109375" bestFit="1" customWidth="1"/>
    <col min="22" max="22" width="9.21875" bestFit="1" customWidth="1"/>
    <col min="23" max="24" width="9.109375" bestFit="1" customWidth="1"/>
    <col min="25" max="25" width="9.21875" bestFit="1" customWidth="1"/>
    <col min="26" max="33" width="9.109375" bestFit="1" customWidth="1"/>
    <col min="34" max="36" width="9" bestFit="1" customWidth="1"/>
  </cols>
  <sheetData>
    <row r="1" spans="1:36" ht="18">
      <c r="A1" s="120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6" ht="35.4">
      <c r="A2" s="37" t="s">
        <v>27</v>
      </c>
      <c r="B2" s="37" t="s">
        <v>28</v>
      </c>
      <c r="C2" s="37" t="s">
        <v>29</v>
      </c>
      <c r="D2" s="38" t="s">
        <v>30</v>
      </c>
      <c r="E2" s="39" t="s">
        <v>31</v>
      </c>
      <c r="F2" s="39" t="s">
        <v>170</v>
      </c>
      <c r="G2" s="39" t="s">
        <v>232</v>
      </c>
      <c r="H2" s="39" t="s">
        <v>155</v>
      </c>
      <c r="I2" s="39" t="s">
        <v>32</v>
      </c>
      <c r="J2" s="39" t="s">
        <v>33</v>
      </c>
      <c r="K2" s="39" t="s">
        <v>34</v>
      </c>
      <c r="L2" s="39" t="s">
        <v>35</v>
      </c>
      <c r="M2" s="39" t="s">
        <v>36</v>
      </c>
      <c r="N2" s="39" t="s">
        <v>37</v>
      </c>
      <c r="O2" s="39" t="s">
        <v>38</v>
      </c>
      <c r="P2" s="39" t="s">
        <v>39</v>
      </c>
      <c r="Q2" s="39" t="s">
        <v>197</v>
      </c>
      <c r="R2" s="39" t="s">
        <v>40</v>
      </c>
      <c r="S2" s="39" t="s">
        <v>185</v>
      </c>
      <c r="T2" s="39" t="s">
        <v>14</v>
      </c>
      <c r="U2" s="40" t="s">
        <v>41</v>
      </c>
      <c r="V2" s="40" t="s">
        <v>42</v>
      </c>
      <c r="W2" s="40" t="s">
        <v>15</v>
      </c>
      <c r="X2" s="40" t="s">
        <v>43</v>
      </c>
      <c r="Y2" s="39" t="s">
        <v>44</v>
      </c>
      <c r="Z2" s="39" t="s">
        <v>45</v>
      </c>
      <c r="AA2" s="39" t="s">
        <v>46</v>
      </c>
      <c r="AB2" s="39" t="s">
        <v>47</v>
      </c>
      <c r="AC2" s="39" t="s">
        <v>48</v>
      </c>
      <c r="AD2" s="40" t="s">
        <v>49</v>
      </c>
      <c r="AE2" s="40" t="s">
        <v>50</v>
      </c>
      <c r="AF2" s="41" t="s">
        <v>51</v>
      </c>
      <c r="AG2" s="41" t="s">
        <v>52</v>
      </c>
      <c r="AH2" s="41" t="s">
        <v>53</v>
      </c>
      <c r="AI2" s="42" t="s">
        <v>54</v>
      </c>
      <c r="AJ2" s="43"/>
    </row>
    <row r="3" spans="1:36" ht="15.6">
      <c r="A3" s="44">
        <v>44663</v>
      </c>
      <c r="B3" s="37" t="s">
        <v>60</v>
      </c>
      <c r="C3" s="37">
        <v>56.7</v>
      </c>
      <c r="D3" s="38">
        <v>9.4499999999999993</v>
      </c>
      <c r="E3" s="38"/>
      <c r="F3" s="38"/>
      <c r="G3" s="38"/>
      <c r="H3" s="38"/>
      <c r="I3" s="38"/>
      <c r="J3" s="38"/>
      <c r="K3" s="38"/>
      <c r="L3" s="38">
        <v>47.25</v>
      </c>
      <c r="M3" s="38"/>
      <c r="N3" s="38"/>
      <c r="O3" s="38"/>
      <c r="P3" s="38"/>
      <c r="Q3" s="38"/>
      <c r="R3" s="38"/>
      <c r="S3" s="38"/>
      <c r="T3" s="38"/>
      <c r="U3" s="37"/>
      <c r="V3" s="37"/>
      <c r="W3" s="37"/>
      <c r="X3" s="37"/>
      <c r="Y3" s="38"/>
      <c r="Z3" s="38"/>
      <c r="AA3" s="38"/>
      <c r="AB3" s="38"/>
      <c r="AC3" s="37"/>
      <c r="AD3" s="37"/>
      <c r="AE3" s="37"/>
      <c r="AF3" s="45"/>
      <c r="AG3" s="45"/>
      <c r="AH3" s="45"/>
      <c r="AI3" s="46"/>
      <c r="AJ3" s="118">
        <f>SUM(D3:AI3)-C3</f>
        <v>0</v>
      </c>
    </row>
    <row r="4" spans="1:36" ht="15.6">
      <c r="A4" s="44">
        <v>44663</v>
      </c>
      <c r="B4" s="37" t="s">
        <v>57</v>
      </c>
      <c r="C4" s="37">
        <v>15</v>
      </c>
      <c r="D4" s="38"/>
      <c r="E4" s="38"/>
      <c r="F4" s="38"/>
      <c r="G4" s="38"/>
      <c r="H4" s="38"/>
      <c r="I4" s="38"/>
      <c r="J4" s="38"/>
      <c r="K4" s="38"/>
      <c r="L4" s="38"/>
      <c r="M4" s="38">
        <v>15</v>
      </c>
      <c r="N4" s="38"/>
      <c r="O4" s="38"/>
      <c r="P4" s="38"/>
      <c r="Q4" s="38"/>
      <c r="R4" s="38"/>
      <c r="S4" s="38"/>
      <c r="T4" s="38"/>
      <c r="U4" s="37"/>
      <c r="V4" s="37"/>
      <c r="W4" s="37"/>
      <c r="X4" s="37"/>
      <c r="Y4" s="38"/>
      <c r="Z4" s="38"/>
      <c r="AA4" s="38"/>
      <c r="AB4" s="38"/>
      <c r="AC4" s="37"/>
      <c r="AD4" s="37"/>
      <c r="AE4" s="37"/>
      <c r="AF4" s="45"/>
      <c r="AG4" s="45"/>
      <c r="AH4" s="45"/>
      <c r="AI4" s="46"/>
      <c r="AJ4" s="118">
        <f t="shared" ref="AJ4:AJ67" si="0">SUM(D4:AI4)-C4</f>
        <v>0</v>
      </c>
    </row>
    <row r="5" spans="1:36" ht="15.6">
      <c r="A5" s="44">
        <v>44663</v>
      </c>
      <c r="B5" s="47" t="s">
        <v>63</v>
      </c>
      <c r="C5" s="48">
        <v>58.8</v>
      </c>
      <c r="D5" s="48">
        <v>9.8000000000000007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>
        <v>49</v>
      </c>
      <c r="W5" s="37"/>
      <c r="X5" s="37"/>
      <c r="Y5" s="37"/>
      <c r="Z5" s="37"/>
      <c r="AA5" s="37"/>
      <c r="AB5" s="37"/>
      <c r="AC5" s="37"/>
      <c r="AD5" s="37"/>
      <c r="AE5" s="37"/>
      <c r="AF5" s="49"/>
      <c r="AG5" s="49"/>
      <c r="AH5" s="49"/>
      <c r="AI5" s="49"/>
      <c r="AJ5" s="118">
        <f t="shared" si="0"/>
        <v>0</v>
      </c>
    </row>
    <row r="6" spans="1:36" ht="15.6">
      <c r="A6" s="44">
        <v>44663</v>
      </c>
      <c r="B6" s="47" t="s">
        <v>154</v>
      </c>
      <c r="C6" s="48">
        <v>55</v>
      </c>
      <c r="D6" s="48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>
        <v>55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49"/>
      <c r="AG6" s="49"/>
      <c r="AH6" s="49"/>
      <c r="AI6" s="49"/>
      <c r="AJ6" s="118">
        <f t="shared" si="0"/>
        <v>0</v>
      </c>
    </row>
    <row r="7" spans="1:36" ht="15.6">
      <c r="A7" s="44">
        <v>44663</v>
      </c>
      <c r="B7" s="47" t="s">
        <v>156</v>
      </c>
      <c r="C7" s="48">
        <v>312.43</v>
      </c>
      <c r="D7" s="48"/>
      <c r="E7" s="37">
        <v>312.43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49"/>
      <c r="AG7" s="49"/>
      <c r="AH7" s="49"/>
      <c r="AI7" s="49"/>
      <c r="AJ7" s="118">
        <f t="shared" si="0"/>
        <v>0</v>
      </c>
    </row>
    <row r="8" spans="1:36" ht="15.6">
      <c r="A8" s="44">
        <v>44699</v>
      </c>
      <c r="B8" s="47" t="s">
        <v>56</v>
      </c>
      <c r="C8" s="48">
        <v>11</v>
      </c>
      <c r="D8" s="48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>
        <v>11</v>
      </c>
      <c r="Z8" s="37"/>
      <c r="AA8" s="37"/>
      <c r="AB8" s="37"/>
      <c r="AC8" s="37"/>
      <c r="AD8" s="37"/>
      <c r="AE8" s="37"/>
      <c r="AF8" s="49"/>
      <c r="AG8" s="51"/>
      <c r="AH8" s="49"/>
      <c r="AI8" s="49"/>
      <c r="AJ8" s="118">
        <f t="shared" si="0"/>
        <v>0</v>
      </c>
    </row>
    <row r="9" spans="1:36" ht="15.6">
      <c r="A9" s="44">
        <v>44699</v>
      </c>
      <c r="B9" s="47" t="s">
        <v>67</v>
      </c>
      <c r="C9" s="48">
        <v>6</v>
      </c>
      <c r="D9" s="48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>
        <v>6</v>
      </c>
      <c r="Z9" s="37"/>
      <c r="AA9" s="37"/>
      <c r="AB9" s="37"/>
      <c r="AC9" s="37"/>
      <c r="AD9" s="37"/>
      <c r="AE9" s="37"/>
      <c r="AF9" s="49"/>
      <c r="AG9" s="49"/>
      <c r="AH9" s="49"/>
      <c r="AI9" s="49"/>
      <c r="AJ9" s="118">
        <f t="shared" si="0"/>
        <v>0</v>
      </c>
    </row>
    <row r="10" spans="1:36" ht="15.6">
      <c r="A10" s="86">
        <v>44699</v>
      </c>
      <c r="B10" s="89" t="s">
        <v>157</v>
      </c>
      <c r="C10" s="87">
        <v>130</v>
      </c>
      <c r="D10" s="87"/>
      <c r="E10" s="87"/>
      <c r="F10" s="87"/>
      <c r="G10" s="87"/>
      <c r="H10" s="87">
        <v>130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49"/>
      <c r="AG10" s="49"/>
      <c r="AH10" s="49"/>
      <c r="AI10" s="49"/>
      <c r="AJ10" s="118">
        <f t="shared" si="0"/>
        <v>0</v>
      </c>
    </row>
    <row r="11" spans="1:36" ht="15.6">
      <c r="A11" s="44">
        <v>44699</v>
      </c>
      <c r="B11" s="47" t="s">
        <v>57</v>
      </c>
      <c r="C11" s="48">
        <v>500</v>
      </c>
      <c r="D11" s="4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500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49"/>
      <c r="AG11" s="49"/>
      <c r="AH11" s="49"/>
      <c r="AI11" s="49"/>
      <c r="AJ11" s="118">
        <f t="shared" si="0"/>
        <v>0</v>
      </c>
    </row>
    <row r="12" spans="1:36" ht="15.6">
      <c r="A12" s="44">
        <v>44699</v>
      </c>
      <c r="B12" s="47" t="s">
        <v>56</v>
      </c>
      <c r="C12" s="48">
        <v>110</v>
      </c>
      <c r="D12" s="4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>
        <v>110</v>
      </c>
      <c r="Z12" s="37"/>
      <c r="AA12" s="37"/>
      <c r="AB12" s="37"/>
      <c r="AC12" s="37"/>
      <c r="AD12" s="37"/>
      <c r="AE12" s="37"/>
      <c r="AF12" s="49"/>
      <c r="AG12" s="49"/>
      <c r="AH12" s="49"/>
      <c r="AI12" s="49"/>
      <c r="AJ12" s="118">
        <f t="shared" si="0"/>
        <v>0</v>
      </c>
    </row>
    <row r="13" spans="1:36" ht="15.6">
      <c r="A13" s="44">
        <v>44699</v>
      </c>
      <c r="B13" s="47" t="s">
        <v>65</v>
      </c>
      <c r="C13" s="48">
        <v>50</v>
      </c>
      <c r="D13" s="4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50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49"/>
      <c r="AG13" s="49"/>
      <c r="AH13" s="49"/>
      <c r="AI13" s="49"/>
      <c r="AJ13" s="118">
        <f t="shared" si="0"/>
        <v>0</v>
      </c>
    </row>
    <row r="14" spans="1:36" ht="15.6">
      <c r="A14" s="86">
        <v>44699</v>
      </c>
      <c r="B14" s="89" t="s">
        <v>57</v>
      </c>
      <c r="C14" s="87">
        <v>15</v>
      </c>
      <c r="D14" s="87"/>
      <c r="E14" s="87"/>
      <c r="F14" s="87"/>
      <c r="G14" s="87"/>
      <c r="H14" s="87">
        <v>15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49"/>
      <c r="AG14" s="49"/>
      <c r="AH14" s="49"/>
      <c r="AI14" s="49"/>
      <c r="AJ14" s="118">
        <f t="shared" si="0"/>
        <v>0</v>
      </c>
    </row>
    <row r="15" spans="1:36" ht="30.6">
      <c r="A15" s="44">
        <v>44699</v>
      </c>
      <c r="B15" s="47" t="s">
        <v>158</v>
      </c>
      <c r="C15" s="48">
        <v>23.95</v>
      </c>
      <c r="D15" s="48">
        <v>3.33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>
        <v>20.62</v>
      </c>
      <c r="AE15" s="37"/>
      <c r="AF15" s="49"/>
      <c r="AG15" s="49"/>
      <c r="AH15" s="49"/>
      <c r="AI15" s="49"/>
      <c r="AJ15" s="118">
        <f t="shared" si="0"/>
        <v>0</v>
      </c>
    </row>
    <row r="16" spans="1:36" ht="15.6">
      <c r="A16" s="44">
        <v>44699</v>
      </c>
      <c r="B16" s="47" t="s">
        <v>59</v>
      </c>
      <c r="C16" s="48">
        <v>1110</v>
      </c>
      <c r="D16" s="4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1110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49"/>
      <c r="AG16" s="49"/>
      <c r="AH16" s="49"/>
      <c r="AI16" s="49"/>
      <c r="AJ16" s="118">
        <f t="shared" si="0"/>
        <v>0</v>
      </c>
    </row>
    <row r="17" spans="1:36" ht="15.6">
      <c r="A17" s="44">
        <v>44699</v>
      </c>
      <c r="B17" s="47" t="s">
        <v>56</v>
      </c>
      <c r="C17" s="48">
        <v>1500</v>
      </c>
      <c r="D17" s="4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1500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49"/>
      <c r="AG17" s="49"/>
      <c r="AH17" s="49"/>
      <c r="AI17" s="49"/>
      <c r="AJ17" s="118">
        <f t="shared" si="0"/>
        <v>0</v>
      </c>
    </row>
    <row r="18" spans="1:36" ht="15.6">
      <c r="A18" s="44">
        <v>44699</v>
      </c>
      <c r="B18" s="47" t="s">
        <v>159</v>
      </c>
      <c r="C18" s="48">
        <v>949.2</v>
      </c>
      <c r="D18" s="48">
        <v>158.19999999999999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791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49"/>
      <c r="AG18" s="49"/>
      <c r="AH18" s="49"/>
      <c r="AI18" s="49"/>
      <c r="AJ18" s="118">
        <f t="shared" si="0"/>
        <v>0</v>
      </c>
    </row>
    <row r="19" spans="1:36" ht="45.6">
      <c r="A19" s="86">
        <v>44699</v>
      </c>
      <c r="B19" s="89" t="s">
        <v>160</v>
      </c>
      <c r="C19" s="87">
        <v>352.6</v>
      </c>
      <c r="D19" s="87"/>
      <c r="E19" s="87"/>
      <c r="F19" s="87"/>
      <c r="G19" s="87"/>
      <c r="H19" s="87">
        <v>352.6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49"/>
      <c r="AH19" s="49"/>
      <c r="AI19" s="49"/>
      <c r="AJ19" s="118">
        <f t="shared" si="0"/>
        <v>0</v>
      </c>
    </row>
    <row r="20" spans="1:36" ht="15.6">
      <c r="A20" s="44">
        <v>44699</v>
      </c>
      <c r="B20" s="47" t="s">
        <v>161</v>
      </c>
      <c r="C20" s="48">
        <v>100</v>
      </c>
      <c r="D20" s="48"/>
      <c r="E20" s="37"/>
      <c r="F20" s="37"/>
      <c r="G20" s="37"/>
      <c r="H20" s="37"/>
      <c r="I20" s="37"/>
      <c r="J20" s="37"/>
      <c r="K20" s="37"/>
      <c r="L20" s="37"/>
      <c r="M20" s="37">
        <v>100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49"/>
      <c r="AG20" s="49"/>
      <c r="AH20" s="49"/>
      <c r="AI20" s="49"/>
      <c r="AJ20" s="118">
        <f t="shared" si="0"/>
        <v>0</v>
      </c>
    </row>
    <row r="21" spans="1:36" ht="15.6">
      <c r="A21" s="44">
        <v>44699</v>
      </c>
      <c r="B21" s="47" t="s">
        <v>58</v>
      </c>
      <c r="C21" s="48">
        <v>350</v>
      </c>
      <c r="D21" s="4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350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49"/>
      <c r="AG21" s="49"/>
      <c r="AH21" s="49"/>
      <c r="AI21" s="49"/>
      <c r="AJ21" s="118">
        <f t="shared" si="0"/>
        <v>0</v>
      </c>
    </row>
    <row r="22" spans="1:36" ht="15.6">
      <c r="A22" s="44">
        <v>44699</v>
      </c>
      <c r="B22" s="47" t="s">
        <v>61</v>
      </c>
      <c r="C22" s="48">
        <v>372</v>
      </c>
      <c r="D22" s="48">
        <v>62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>
        <v>310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9"/>
      <c r="AG22" s="49"/>
      <c r="AH22" s="49"/>
      <c r="AI22" s="49"/>
      <c r="AJ22" s="118">
        <f t="shared" si="0"/>
        <v>0</v>
      </c>
    </row>
    <row r="23" spans="1:36" ht="15.6">
      <c r="A23" s="44">
        <v>44699</v>
      </c>
      <c r="B23" s="47" t="s">
        <v>66</v>
      </c>
      <c r="C23" s="48">
        <v>312.22000000000003</v>
      </c>
      <c r="D23" s="48"/>
      <c r="E23" s="37">
        <v>312.22000000000003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49"/>
      <c r="AG23" s="49"/>
      <c r="AH23" s="49"/>
      <c r="AI23" s="49"/>
      <c r="AJ23" s="118">
        <f t="shared" si="0"/>
        <v>0</v>
      </c>
    </row>
    <row r="24" spans="1:36" ht="15.6">
      <c r="A24" s="44">
        <v>44699</v>
      </c>
      <c r="B24" s="47" t="s">
        <v>162</v>
      </c>
      <c r="C24" s="48">
        <v>200</v>
      </c>
      <c r="D24" s="4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200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49"/>
      <c r="AG24" s="49"/>
      <c r="AH24" s="49"/>
      <c r="AI24" s="49"/>
      <c r="AJ24" s="118">
        <f t="shared" si="0"/>
        <v>0</v>
      </c>
    </row>
    <row r="25" spans="1:36" ht="15.6">
      <c r="A25" s="44">
        <v>44699</v>
      </c>
      <c r="B25" s="47" t="s">
        <v>163</v>
      </c>
      <c r="C25" s="48">
        <v>42.97</v>
      </c>
      <c r="D25" s="48">
        <v>7.16</v>
      </c>
      <c r="E25" s="37"/>
      <c r="F25" s="37"/>
      <c r="G25" s="37"/>
      <c r="H25" s="37"/>
      <c r="I25" s="37"/>
      <c r="J25" s="37"/>
      <c r="K25" s="37"/>
      <c r="L25" s="37"/>
      <c r="M25" s="37">
        <v>35.81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49"/>
      <c r="AH25" s="49"/>
      <c r="AI25" s="49"/>
      <c r="AJ25" s="118">
        <f t="shared" si="0"/>
        <v>0</v>
      </c>
    </row>
    <row r="26" spans="1:36" ht="15.6">
      <c r="A26" s="44">
        <v>44699</v>
      </c>
      <c r="B26" s="47" t="s">
        <v>164</v>
      </c>
      <c r="C26" s="48">
        <v>3264.37</v>
      </c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>
        <v>3264.37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9"/>
      <c r="AG26" s="49"/>
      <c r="AH26" s="49"/>
      <c r="AI26" s="49"/>
      <c r="AJ26" s="118">
        <f t="shared" si="0"/>
        <v>0</v>
      </c>
    </row>
    <row r="27" spans="1:36" ht="45.6">
      <c r="A27" s="92">
        <v>44715</v>
      </c>
      <c r="B27" s="89" t="s">
        <v>167</v>
      </c>
      <c r="C27" s="87">
        <v>1005.81</v>
      </c>
      <c r="D27" s="87"/>
      <c r="E27" s="87"/>
      <c r="F27" s="87"/>
      <c r="G27" s="87"/>
      <c r="H27" s="87">
        <v>1005.81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7"/>
      <c r="X27" s="37"/>
      <c r="Y27" s="37"/>
      <c r="Z27" s="37"/>
      <c r="AA27" s="37"/>
      <c r="AB27" s="37"/>
      <c r="AC27" s="37"/>
      <c r="AD27" s="37"/>
      <c r="AE27" s="37"/>
      <c r="AF27" s="49"/>
      <c r="AG27" s="49"/>
      <c r="AH27" s="49"/>
      <c r="AI27" s="49"/>
      <c r="AJ27" s="118">
        <f t="shared" si="0"/>
        <v>0</v>
      </c>
    </row>
    <row r="28" spans="1:36" ht="15.6">
      <c r="A28" s="52">
        <v>44739</v>
      </c>
      <c r="B28" s="47" t="s">
        <v>168</v>
      </c>
      <c r="C28" s="48">
        <v>230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v>230</v>
      </c>
      <c r="U28" s="48"/>
      <c r="V28" s="48"/>
      <c r="W28" s="37"/>
      <c r="X28" s="37"/>
      <c r="Y28" s="37"/>
      <c r="Z28" s="37"/>
      <c r="AA28" s="37"/>
      <c r="AB28" s="37"/>
      <c r="AC28" s="37"/>
      <c r="AD28" s="37"/>
      <c r="AE28" s="37"/>
      <c r="AF28" s="49"/>
      <c r="AG28" s="49"/>
      <c r="AH28" s="49"/>
      <c r="AI28" s="49"/>
      <c r="AJ28" s="118">
        <f t="shared" si="0"/>
        <v>0</v>
      </c>
    </row>
    <row r="29" spans="1:36" ht="15.6">
      <c r="A29" s="52"/>
      <c r="B29" s="47" t="s">
        <v>62</v>
      </c>
      <c r="C29" s="48">
        <v>214.6</v>
      </c>
      <c r="D29" s="48"/>
      <c r="E29" s="48">
        <v>214.6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49"/>
      <c r="AH29" s="49"/>
      <c r="AI29" s="49"/>
      <c r="AJ29" s="118">
        <f t="shared" si="0"/>
        <v>0</v>
      </c>
    </row>
    <row r="30" spans="1:36" ht="15.6">
      <c r="A30" s="52"/>
      <c r="B30" s="47" t="s">
        <v>66</v>
      </c>
      <c r="C30" s="48">
        <v>312.22000000000003</v>
      </c>
      <c r="D30" s="48"/>
      <c r="E30" s="48">
        <v>312.22000000000003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7"/>
      <c r="X30" s="37"/>
      <c r="Y30" s="37"/>
      <c r="Z30" s="37"/>
      <c r="AA30" s="37"/>
      <c r="AB30" s="37"/>
      <c r="AC30" s="37"/>
      <c r="AD30" s="37"/>
      <c r="AE30" s="37"/>
      <c r="AF30" s="49"/>
      <c r="AG30" s="49"/>
      <c r="AH30" s="49"/>
      <c r="AI30" s="49"/>
      <c r="AJ30" s="118">
        <f t="shared" si="0"/>
        <v>0</v>
      </c>
    </row>
    <row r="31" spans="1:36" ht="15.6">
      <c r="A31" s="52"/>
      <c r="B31" s="47" t="s">
        <v>169</v>
      </c>
      <c r="C31" s="48">
        <v>11.73</v>
      </c>
      <c r="D31" s="48"/>
      <c r="E31" s="48"/>
      <c r="F31" s="48">
        <v>11.73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37"/>
      <c r="X31" s="37"/>
      <c r="Y31" s="37"/>
      <c r="Z31" s="37"/>
      <c r="AA31" s="37"/>
      <c r="AB31" s="37"/>
      <c r="AC31" s="37"/>
      <c r="AD31" s="37"/>
      <c r="AE31" s="37"/>
      <c r="AF31" s="49"/>
      <c r="AG31" s="49"/>
      <c r="AH31" s="49"/>
      <c r="AI31" s="49"/>
      <c r="AJ31" s="118">
        <f t="shared" si="0"/>
        <v>0</v>
      </c>
    </row>
    <row r="32" spans="1:36" ht="15.6">
      <c r="A32" s="44"/>
      <c r="B32" s="47" t="s">
        <v>67</v>
      </c>
      <c r="C32" s="48">
        <v>35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>
        <v>35</v>
      </c>
      <c r="W32" s="37"/>
      <c r="X32" s="37"/>
      <c r="Y32" s="37"/>
      <c r="Z32" s="37"/>
      <c r="AA32" s="37"/>
      <c r="AB32" s="37"/>
      <c r="AC32" s="37"/>
      <c r="AD32" s="37"/>
      <c r="AE32" s="37"/>
      <c r="AF32" s="49"/>
      <c r="AG32" s="49"/>
      <c r="AH32" s="49"/>
      <c r="AI32" s="49"/>
      <c r="AJ32" s="118">
        <f t="shared" si="0"/>
        <v>0</v>
      </c>
    </row>
    <row r="33" spans="1:36" ht="15.6">
      <c r="A33" s="44"/>
      <c r="B33" s="47" t="s">
        <v>159</v>
      </c>
      <c r="C33" s="48">
        <v>1887.6</v>
      </c>
      <c r="D33" s="48">
        <v>314.60000000000002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>
        <v>1573</v>
      </c>
      <c r="V33" s="48"/>
      <c r="W33" s="37"/>
      <c r="X33" s="37"/>
      <c r="Y33" s="37"/>
      <c r="Z33" s="37"/>
      <c r="AA33" s="37"/>
      <c r="AB33" s="37"/>
      <c r="AC33" s="37"/>
      <c r="AD33" s="37"/>
      <c r="AE33" s="37"/>
      <c r="AF33" s="49"/>
      <c r="AG33" s="49"/>
      <c r="AH33" s="49"/>
      <c r="AI33" s="49"/>
      <c r="AJ33" s="118">
        <f t="shared" si="0"/>
        <v>0</v>
      </c>
    </row>
    <row r="34" spans="1:36" ht="30.6">
      <c r="A34" s="44"/>
      <c r="B34" s="47" t="s">
        <v>171</v>
      </c>
      <c r="C34" s="48">
        <v>19.989999999999998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>
        <v>19.989999999999998</v>
      </c>
      <c r="S34" s="48"/>
      <c r="T34" s="48"/>
      <c r="U34" s="48"/>
      <c r="V34" s="48"/>
      <c r="W34" s="37"/>
      <c r="X34" s="37"/>
      <c r="Y34" s="37"/>
      <c r="Z34" s="37"/>
      <c r="AA34" s="37"/>
      <c r="AB34" s="37"/>
      <c r="AC34" s="37"/>
      <c r="AD34" s="37"/>
      <c r="AE34" s="37"/>
      <c r="AF34" s="49"/>
      <c r="AG34" s="49"/>
      <c r="AH34" s="49"/>
      <c r="AI34" s="49"/>
      <c r="AJ34" s="118">
        <f t="shared" si="0"/>
        <v>0</v>
      </c>
    </row>
    <row r="35" spans="1:36" ht="45.6">
      <c r="A35" s="44"/>
      <c r="B35" s="47" t="s">
        <v>172</v>
      </c>
      <c r="C35" s="48">
        <v>26.97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37"/>
      <c r="X35" s="37"/>
      <c r="Y35" s="37"/>
      <c r="Z35" s="37"/>
      <c r="AA35" s="37"/>
      <c r="AB35" s="37"/>
      <c r="AC35" s="37"/>
      <c r="AD35" s="37">
        <v>26.97</v>
      </c>
      <c r="AE35" s="37"/>
      <c r="AF35" s="49"/>
      <c r="AG35" s="49"/>
      <c r="AH35" s="49"/>
      <c r="AI35" s="49"/>
      <c r="AJ35" s="118">
        <f t="shared" si="0"/>
        <v>0</v>
      </c>
    </row>
    <row r="36" spans="1:36" ht="15.6">
      <c r="A36" s="44"/>
      <c r="B36" s="47" t="s">
        <v>173</v>
      </c>
      <c r="C36" s="48">
        <v>320</v>
      </c>
      <c r="D36" s="48">
        <v>53.4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7"/>
      <c r="X36" s="37"/>
      <c r="Y36" s="37"/>
      <c r="Z36" s="37"/>
      <c r="AA36" s="37"/>
      <c r="AB36" s="37"/>
      <c r="AC36" s="37"/>
      <c r="AD36" s="37"/>
      <c r="AE36" s="37"/>
      <c r="AF36" s="49">
        <v>266.60000000000002</v>
      </c>
      <c r="AG36" s="49"/>
      <c r="AH36" s="49"/>
      <c r="AI36" s="49"/>
      <c r="AJ36" s="118">
        <f t="shared" si="0"/>
        <v>0</v>
      </c>
    </row>
    <row r="37" spans="1:36" ht="15.6">
      <c r="A37" s="44"/>
      <c r="B37" s="47" t="s">
        <v>61</v>
      </c>
      <c r="C37" s="48">
        <v>372</v>
      </c>
      <c r="D37" s="48">
        <v>62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>
        <v>310</v>
      </c>
      <c r="Q37" s="48"/>
      <c r="R37" s="48"/>
      <c r="S37" s="48"/>
      <c r="T37" s="48"/>
      <c r="U37" s="48"/>
      <c r="V37" s="48"/>
      <c r="W37" s="37"/>
      <c r="X37" s="37"/>
      <c r="Y37" s="37"/>
      <c r="Z37" s="37"/>
      <c r="AA37" s="37"/>
      <c r="AB37" s="37"/>
      <c r="AC37" s="37"/>
      <c r="AD37" s="37"/>
      <c r="AE37" s="37"/>
      <c r="AF37" s="49"/>
      <c r="AG37" s="49"/>
      <c r="AH37" s="49"/>
      <c r="AI37" s="49"/>
      <c r="AJ37" s="118">
        <f t="shared" si="0"/>
        <v>0</v>
      </c>
    </row>
    <row r="38" spans="1:36" ht="15.6">
      <c r="A38" s="44"/>
      <c r="B38" s="47" t="s">
        <v>174</v>
      </c>
      <c r="C38" s="48">
        <v>109.97</v>
      </c>
      <c r="D38" s="48">
        <v>18.329999999999998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>
        <v>91.64</v>
      </c>
      <c r="V38" s="48"/>
      <c r="W38" s="37"/>
      <c r="X38" s="37"/>
      <c r="Y38" s="37"/>
      <c r="Z38" s="37"/>
      <c r="AA38" s="37"/>
      <c r="AB38" s="37"/>
      <c r="AC38" s="37"/>
      <c r="AD38" s="37"/>
      <c r="AE38" s="37"/>
      <c r="AF38" s="49"/>
      <c r="AG38" s="49"/>
      <c r="AH38" s="49"/>
      <c r="AI38" s="49"/>
      <c r="AJ38" s="118">
        <f t="shared" si="0"/>
        <v>0</v>
      </c>
    </row>
    <row r="39" spans="1:36" ht="15.6">
      <c r="A39" s="44"/>
      <c r="B39" s="47" t="s">
        <v>64</v>
      </c>
      <c r="C39" s="48">
        <v>18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37"/>
      <c r="X39" s="37"/>
      <c r="Y39" s="37"/>
      <c r="Z39" s="37"/>
      <c r="AA39" s="37"/>
      <c r="AB39" s="37"/>
      <c r="AC39" s="37">
        <v>18</v>
      </c>
      <c r="AD39" s="37"/>
      <c r="AE39" s="37"/>
      <c r="AF39" s="49"/>
      <c r="AG39" s="49"/>
      <c r="AH39" s="49"/>
      <c r="AI39" s="49"/>
      <c r="AJ39" s="118">
        <f t="shared" si="0"/>
        <v>0</v>
      </c>
    </row>
    <row r="40" spans="1:36" ht="15.6">
      <c r="A40" s="86">
        <v>44746</v>
      </c>
      <c r="B40" s="89" t="s">
        <v>175</v>
      </c>
      <c r="C40" s="87">
        <v>25</v>
      </c>
      <c r="D40" s="87"/>
      <c r="E40" s="87"/>
      <c r="F40" s="87"/>
      <c r="G40" s="87"/>
      <c r="H40" s="87">
        <v>25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7"/>
      <c r="X40" s="37"/>
      <c r="Y40" s="37"/>
      <c r="Z40" s="37"/>
      <c r="AA40" s="37"/>
      <c r="AB40" s="37"/>
      <c r="AC40" s="37"/>
      <c r="AD40" s="37"/>
      <c r="AE40" s="37"/>
      <c r="AF40" s="49"/>
      <c r="AG40" s="49"/>
      <c r="AH40" s="49"/>
      <c r="AI40" s="49"/>
      <c r="AJ40" s="118">
        <f t="shared" si="0"/>
        <v>0</v>
      </c>
    </row>
    <row r="41" spans="1:36" ht="15.6">
      <c r="A41" s="44">
        <v>44761</v>
      </c>
      <c r="B41" s="47" t="s">
        <v>60</v>
      </c>
      <c r="C41" s="48">
        <v>56.7</v>
      </c>
      <c r="D41" s="48">
        <v>9.4499999999999993</v>
      </c>
      <c r="E41" s="48"/>
      <c r="F41" s="48"/>
      <c r="G41" s="48"/>
      <c r="H41" s="48"/>
      <c r="I41" s="48"/>
      <c r="J41" s="48"/>
      <c r="K41" s="48"/>
      <c r="L41" s="48">
        <v>47.25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37"/>
      <c r="X41" s="37"/>
      <c r="Y41" s="37"/>
      <c r="Z41" s="37"/>
      <c r="AA41" s="37"/>
      <c r="AB41" s="37"/>
      <c r="AC41" s="37"/>
      <c r="AD41" s="37"/>
      <c r="AE41" s="37"/>
      <c r="AF41" s="49"/>
      <c r="AG41" s="49"/>
      <c r="AH41" s="49"/>
      <c r="AI41" s="49"/>
      <c r="AJ41" s="118">
        <f t="shared" si="0"/>
        <v>0</v>
      </c>
    </row>
    <row r="42" spans="1:36" ht="15.6">
      <c r="A42" s="44">
        <v>44761</v>
      </c>
      <c r="B42" s="89" t="s">
        <v>176</v>
      </c>
      <c r="C42" s="87">
        <v>41.9</v>
      </c>
      <c r="D42" s="87"/>
      <c r="E42" s="87"/>
      <c r="F42" s="87"/>
      <c r="G42" s="87"/>
      <c r="H42" s="87">
        <v>41.9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7"/>
      <c r="X42" s="37"/>
      <c r="Y42" s="37"/>
      <c r="Z42" s="37"/>
      <c r="AA42" s="37"/>
      <c r="AB42" s="37"/>
      <c r="AC42" s="37"/>
      <c r="AD42" s="37"/>
      <c r="AE42" s="37"/>
      <c r="AF42" s="49"/>
      <c r="AG42" s="49"/>
      <c r="AH42" s="49"/>
      <c r="AI42" s="49"/>
      <c r="AJ42" s="118">
        <f t="shared" si="0"/>
        <v>0</v>
      </c>
    </row>
    <row r="43" spans="1:36" ht="15.6">
      <c r="A43" s="44">
        <v>44761</v>
      </c>
      <c r="B43" s="47" t="s">
        <v>79</v>
      </c>
      <c r="C43" s="48">
        <v>100</v>
      </c>
      <c r="D43" s="48"/>
      <c r="E43" s="48"/>
      <c r="F43" s="48"/>
      <c r="G43" s="48"/>
      <c r="H43" s="48"/>
      <c r="I43" s="48"/>
      <c r="J43" s="48"/>
      <c r="K43" s="48">
        <v>100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37"/>
      <c r="X43" s="37"/>
      <c r="Y43" s="37"/>
      <c r="Z43" s="37"/>
      <c r="AA43" s="37"/>
      <c r="AB43" s="37"/>
      <c r="AC43" s="37"/>
      <c r="AD43" s="37"/>
      <c r="AE43" s="37"/>
      <c r="AF43" s="49"/>
      <c r="AG43" s="49"/>
      <c r="AH43" s="49"/>
      <c r="AI43" s="49"/>
      <c r="AJ43" s="118">
        <f t="shared" si="0"/>
        <v>0</v>
      </c>
    </row>
    <row r="44" spans="1:36" ht="15.6">
      <c r="A44" s="44">
        <v>44761</v>
      </c>
      <c r="B44" s="47" t="s">
        <v>57</v>
      </c>
      <c r="C44" s="48">
        <v>15</v>
      </c>
      <c r="D44" s="48"/>
      <c r="E44" s="48"/>
      <c r="F44" s="48"/>
      <c r="G44" s="48"/>
      <c r="H44" s="48">
        <v>15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7"/>
      <c r="X44" s="37"/>
      <c r="Y44" s="37"/>
      <c r="Z44" s="37"/>
      <c r="AA44" s="37"/>
      <c r="AB44" s="37"/>
      <c r="AC44" s="37"/>
      <c r="AD44" s="37"/>
      <c r="AE44" s="37"/>
      <c r="AF44" s="49"/>
      <c r="AG44" s="49"/>
      <c r="AH44" s="49"/>
      <c r="AI44" s="49"/>
      <c r="AJ44" s="118">
        <f t="shared" si="0"/>
        <v>0</v>
      </c>
    </row>
    <row r="45" spans="1:36" ht="15.6">
      <c r="A45" s="44">
        <v>44761</v>
      </c>
      <c r="B45" s="47" t="s">
        <v>61</v>
      </c>
      <c r="C45" s="48">
        <v>372</v>
      </c>
      <c r="D45" s="48">
        <v>62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>
        <v>310</v>
      </c>
      <c r="Q45" s="48"/>
      <c r="R45" s="48"/>
      <c r="S45" s="48"/>
      <c r="T45" s="48"/>
      <c r="U45" s="48"/>
      <c r="V45" s="48"/>
      <c r="W45" s="37"/>
      <c r="X45" s="37"/>
      <c r="Y45" s="37"/>
      <c r="Z45" s="37"/>
      <c r="AA45" s="37"/>
      <c r="AB45" s="37"/>
      <c r="AC45" s="37"/>
      <c r="AD45" s="37"/>
      <c r="AE45" s="37"/>
      <c r="AF45" s="49"/>
      <c r="AG45" s="49"/>
      <c r="AH45" s="49"/>
      <c r="AI45" s="49"/>
      <c r="AJ45" s="118">
        <f t="shared" si="0"/>
        <v>0</v>
      </c>
    </row>
    <row r="46" spans="1:36" ht="30.6">
      <c r="A46" s="44">
        <v>44761</v>
      </c>
      <c r="B46" s="47" t="s">
        <v>177</v>
      </c>
      <c r="C46" s="48">
        <v>348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37"/>
      <c r="X46" s="37"/>
      <c r="Y46" s="37"/>
      <c r="Z46" s="37"/>
      <c r="AA46" s="37"/>
      <c r="AB46" s="37"/>
      <c r="AC46" s="37"/>
      <c r="AD46" s="37">
        <v>348</v>
      </c>
      <c r="AE46" s="37"/>
      <c r="AF46" s="49"/>
      <c r="AG46" s="49"/>
      <c r="AH46" s="49"/>
      <c r="AI46" s="49"/>
      <c r="AJ46" s="118">
        <f t="shared" si="0"/>
        <v>0</v>
      </c>
    </row>
    <row r="47" spans="1:36" ht="15.6">
      <c r="A47" s="44">
        <v>44761</v>
      </c>
      <c r="B47" s="47" t="s">
        <v>66</v>
      </c>
      <c r="C47" s="48">
        <v>312.22000000000003</v>
      </c>
      <c r="D47" s="48"/>
      <c r="E47" s="48">
        <v>312.22000000000003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37"/>
      <c r="X47" s="37"/>
      <c r="Y47" s="37"/>
      <c r="Z47" s="37"/>
      <c r="AA47" s="37"/>
      <c r="AB47" s="37"/>
      <c r="AC47" s="37"/>
      <c r="AD47" s="37"/>
      <c r="AE47" s="37"/>
      <c r="AF47" s="49"/>
      <c r="AG47" s="49"/>
      <c r="AH47" s="49"/>
      <c r="AI47" s="49"/>
      <c r="AJ47" s="118">
        <f t="shared" si="0"/>
        <v>0</v>
      </c>
    </row>
    <row r="48" spans="1:36" ht="15.6">
      <c r="A48" s="44">
        <v>44761</v>
      </c>
      <c r="B48" s="47" t="s">
        <v>178</v>
      </c>
      <c r="C48" s="48">
        <v>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37"/>
      <c r="X48" s="37"/>
      <c r="Y48" s="37">
        <v>6</v>
      </c>
      <c r="Z48" s="37"/>
      <c r="AA48" s="37"/>
      <c r="AB48" s="37"/>
      <c r="AC48" s="37"/>
      <c r="AD48" s="37"/>
      <c r="AE48" s="37"/>
      <c r="AF48" s="49"/>
      <c r="AG48" s="49"/>
      <c r="AH48" s="49"/>
      <c r="AI48" s="49"/>
      <c r="AJ48" s="118">
        <f t="shared" si="0"/>
        <v>0</v>
      </c>
    </row>
    <row r="49" spans="1:36" ht="15.6">
      <c r="A49" s="44">
        <v>44788</v>
      </c>
      <c r="B49" s="47" t="s">
        <v>67</v>
      </c>
      <c r="C49" s="48">
        <v>100</v>
      </c>
      <c r="D49" s="48"/>
      <c r="E49" s="48"/>
      <c r="F49" s="48"/>
      <c r="G49" s="48"/>
      <c r="H49" s="48">
        <v>100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37"/>
      <c r="X49" s="37"/>
      <c r="Y49" s="37"/>
      <c r="Z49" s="37"/>
      <c r="AA49" s="37"/>
      <c r="AB49" s="37"/>
      <c r="AC49" s="37"/>
      <c r="AD49" s="37"/>
      <c r="AE49" s="37"/>
      <c r="AF49" s="49"/>
      <c r="AG49" s="49"/>
      <c r="AH49" s="49"/>
      <c r="AI49" s="49"/>
      <c r="AJ49" s="118">
        <f t="shared" si="0"/>
        <v>0</v>
      </c>
    </row>
    <row r="50" spans="1:36" ht="15.6">
      <c r="A50" s="44">
        <v>44788</v>
      </c>
      <c r="B50" s="47" t="s">
        <v>66</v>
      </c>
      <c r="C50" s="48">
        <v>312.22000000000003</v>
      </c>
      <c r="D50" s="48"/>
      <c r="E50" s="48">
        <v>312.22000000000003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37"/>
      <c r="X50" s="37"/>
      <c r="Y50" s="37"/>
      <c r="Z50" s="37"/>
      <c r="AA50" s="37"/>
      <c r="AB50" s="37"/>
      <c r="AC50" s="37"/>
      <c r="AD50" s="37"/>
      <c r="AE50" s="37"/>
      <c r="AF50" s="49"/>
      <c r="AG50" s="49"/>
      <c r="AH50" s="49"/>
      <c r="AI50" s="49"/>
      <c r="AJ50" s="118">
        <f t="shared" si="0"/>
        <v>0</v>
      </c>
    </row>
    <row r="51" spans="1:36" ht="15.6">
      <c r="A51" s="44">
        <v>44807</v>
      </c>
      <c r="B51" s="47" t="s">
        <v>179</v>
      </c>
      <c r="C51" s="48">
        <v>938.66</v>
      </c>
      <c r="D51" s="48"/>
      <c r="E51" s="48"/>
      <c r="F51" s="48"/>
      <c r="G51" s="48"/>
      <c r="H51" s="48"/>
      <c r="I51" s="48">
        <v>938.66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37"/>
      <c r="X51" s="37"/>
      <c r="Y51" s="37"/>
      <c r="Z51" s="37"/>
      <c r="AA51" s="37"/>
      <c r="AB51" s="37"/>
      <c r="AC51" s="37"/>
      <c r="AD51" s="37"/>
      <c r="AE51" s="37"/>
      <c r="AF51" s="49"/>
      <c r="AG51" s="49"/>
      <c r="AH51" s="49"/>
      <c r="AI51" s="49"/>
      <c r="AJ51" s="118">
        <f t="shared" si="0"/>
        <v>0</v>
      </c>
    </row>
    <row r="52" spans="1:36" ht="15.6">
      <c r="A52" s="86">
        <v>44831</v>
      </c>
      <c r="B52" s="89" t="s">
        <v>182</v>
      </c>
      <c r="C52" s="87">
        <v>240.5</v>
      </c>
      <c r="D52" s="87"/>
      <c r="E52" s="87"/>
      <c r="F52" s="87"/>
      <c r="G52" s="87"/>
      <c r="H52" s="87">
        <v>240.5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37"/>
      <c r="X52" s="37"/>
      <c r="Y52" s="37"/>
      <c r="Z52" s="37"/>
      <c r="AA52" s="37"/>
      <c r="AB52" s="37"/>
      <c r="AC52" s="37"/>
      <c r="AD52" s="37"/>
      <c r="AE52" s="37"/>
      <c r="AF52" s="49"/>
      <c r="AG52" s="49"/>
      <c r="AH52" s="49"/>
      <c r="AI52" s="49"/>
      <c r="AJ52" s="118">
        <f t="shared" si="0"/>
        <v>0</v>
      </c>
    </row>
    <row r="53" spans="1:36" ht="15.6">
      <c r="A53" s="44">
        <v>44831</v>
      </c>
      <c r="B53" s="47" t="s">
        <v>183</v>
      </c>
      <c r="C53" s="48">
        <v>289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37"/>
      <c r="X53" s="37"/>
      <c r="Y53" s="37"/>
      <c r="Z53" s="37">
        <v>289</v>
      </c>
      <c r="AA53" s="37"/>
      <c r="AB53" s="37"/>
      <c r="AC53" s="37"/>
      <c r="AD53" s="37"/>
      <c r="AE53" s="37"/>
      <c r="AF53" s="49"/>
      <c r="AG53" s="49"/>
      <c r="AH53" s="49"/>
      <c r="AI53" s="49"/>
      <c r="AJ53" s="118">
        <f t="shared" si="0"/>
        <v>0</v>
      </c>
    </row>
    <row r="54" spans="1:36" ht="15.6">
      <c r="A54" s="44">
        <v>44831</v>
      </c>
      <c r="B54" s="47" t="s">
        <v>60</v>
      </c>
      <c r="C54" s="48">
        <v>56.7</v>
      </c>
      <c r="D54" s="48">
        <v>9.4499999999999993</v>
      </c>
      <c r="E54" s="48"/>
      <c r="F54" s="48"/>
      <c r="G54" s="48"/>
      <c r="H54" s="48"/>
      <c r="I54" s="48"/>
      <c r="J54" s="48"/>
      <c r="K54" s="48"/>
      <c r="L54" s="48">
        <v>47.25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37"/>
      <c r="X54" s="37"/>
      <c r="Y54" s="37"/>
      <c r="Z54" s="37"/>
      <c r="AA54" s="37"/>
      <c r="AB54" s="37"/>
      <c r="AC54" s="37"/>
      <c r="AD54" s="37"/>
      <c r="AE54" s="37"/>
      <c r="AF54" s="49"/>
      <c r="AG54" s="49"/>
      <c r="AH54" s="49"/>
      <c r="AI54" s="49"/>
      <c r="AJ54" s="118">
        <f t="shared" si="0"/>
        <v>0</v>
      </c>
    </row>
    <row r="55" spans="1:36" ht="15.6">
      <c r="A55" s="44">
        <v>44831</v>
      </c>
      <c r="B55" s="47" t="s">
        <v>67</v>
      </c>
      <c r="C55" s="48">
        <v>6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37"/>
      <c r="X55" s="37"/>
      <c r="Y55" s="37">
        <v>6</v>
      </c>
      <c r="Z55" s="37"/>
      <c r="AA55" s="37"/>
      <c r="AB55" s="37"/>
      <c r="AC55" s="37"/>
      <c r="AD55" s="37"/>
      <c r="AE55" s="37"/>
      <c r="AF55" s="49"/>
      <c r="AG55" s="49"/>
      <c r="AH55" s="49"/>
      <c r="AI55" s="49"/>
      <c r="AJ55" s="118">
        <f t="shared" si="0"/>
        <v>0</v>
      </c>
    </row>
    <row r="56" spans="1:36" ht="15.6">
      <c r="A56" s="44">
        <v>44831</v>
      </c>
      <c r="B56" s="47" t="s">
        <v>184</v>
      </c>
      <c r="C56" s="48">
        <v>1545</v>
      </c>
      <c r="D56" s="48">
        <v>250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>
        <v>1295</v>
      </c>
      <c r="T56" s="48"/>
      <c r="U56" s="48"/>
      <c r="V56" s="48"/>
      <c r="W56" s="37"/>
      <c r="X56" s="37"/>
      <c r="Y56" s="37"/>
      <c r="Z56" s="37"/>
      <c r="AA56" s="37"/>
      <c r="AB56" s="37"/>
      <c r="AC56" s="37"/>
      <c r="AD56" s="37"/>
      <c r="AE56" s="37"/>
      <c r="AF56" s="49"/>
      <c r="AG56" s="49"/>
      <c r="AH56" s="49"/>
      <c r="AI56" s="49"/>
      <c r="AJ56" s="118">
        <f t="shared" si="0"/>
        <v>0</v>
      </c>
    </row>
    <row r="57" spans="1:36" ht="15.6">
      <c r="A57" s="44">
        <v>44831</v>
      </c>
      <c r="B57" s="47" t="s">
        <v>186</v>
      </c>
      <c r="C57" s="48">
        <v>360</v>
      </c>
      <c r="D57" s="48">
        <v>60</v>
      </c>
      <c r="E57" s="48"/>
      <c r="F57" s="48"/>
      <c r="G57" s="48"/>
      <c r="H57" s="48"/>
      <c r="I57" s="48"/>
      <c r="J57" s="48"/>
      <c r="K57" s="48"/>
      <c r="L57" s="48"/>
      <c r="M57" s="48">
        <v>300</v>
      </c>
      <c r="N57" s="48"/>
      <c r="O57" s="48"/>
      <c r="P57" s="48"/>
      <c r="Q57" s="48"/>
      <c r="R57" s="48"/>
      <c r="S57" s="48"/>
      <c r="T57" s="48"/>
      <c r="U57" s="48"/>
      <c r="V57" s="48"/>
      <c r="W57" s="37"/>
      <c r="X57" s="37"/>
      <c r="Y57" s="37"/>
      <c r="Z57" s="37"/>
      <c r="AA57" s="37"/>
      <c r="AB57" s="37"/>
      <c r="AC57" s="37"/>
      <c r="AD57" s="37"/>
      <c r="AE57" s="37"/>
      <c r="AF57" s="49"/>
      <c r="AG57" s="49"/>
      <c r="AH57" s="49"/>
      <c r="AI57" s="49"/>
      <c r="AJ57" s="118">
        <f t="shared" si="0"/>
        <v>0</v>
      </c>
    </row>
    <row r="58" spans="1:36" ht="15.6">
      <c r="A58" s="44">
        <v>44831</v>
      </c>
      <c r="B58" s="47" t="s">
        <v>187</v>
      </c>
      <c r="C58" s="48">
        <v>260.39999999999998</v>
      </c>
      <c r="D58" s="48">
        <v>43.4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>
        <v>217</v>
      </c>
      <c r="S58" s="48"/>
      <c r="T58" s="48"/>
      <c r="U58" s="48"/>
      <c r="V58" s="48"/>
      <c r="W58" s="37"/>
      <c r="X58" s="37"/>
      <c r="Y58" s="37"/>
      <c r="Z58" s="37"/>
      <c r="AA58" s="37"/>
      <c r="AB58" s="37"/>
      <c r="AC58" s="37"/>
      <c r="AD58" s="37"/>
      <c r="AE58" s="37"/>
      <c r="AF58" s="49"/>
      <c r="AG58" s="49"/>
      <c r="AH58" s="49"/>
      <c r="AI58" s="49"/>
      <c r="AJ58" s="118">
        <f t="shared" si="0"/>
        <v>0</v>
      </c>
    </row>
    <row r="59" spans="1:36" ht="15.6">
      <c r="A59" s="44">
        <v>44831</v>
      </c>
      <c r="B59" s="47" t="s">
        <v>57</v>
      </c>
      <c r="C59" s="48">
        <v>15</v>
      </c>
      <c r="D59" s="48"/>
      <c r="E59" s="48"/>
      <c r="F59" s="48"/>
      <c r="G59" s="48"/>
      <c r="H59" s="48">
        <v>15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37"/>
      <c r="X59" s="37"/>
      <c r="Y59" s="37"/>
      <c r="Z59" s="37"/>
      <c r="AA59" s="37"/>
      <c r="AB59" s="37"/>
      <c r="AC59" s="37"/>
      <c r="AD59" s="37"/>
      <c r="AE59" s="37"/>
      <c r="AF59" s="49"/>
      <c r="AG59" s="49"/>
      <c r="AH59" s="49"/>
      <c r="AI59" s="49"/>
      <c r="AJ59" s="118">
        <f t="shared" si="0"/>
        <v>0</v>
      </c>
    </row>
    <row r="60" spans="1:36" ht="15.6">
      <c r="A60" s="44">
        <v>44831</v>
      </c>
      <c r="B60" s="47" t="s">
        <v>57</v>
      </c>
      <c r="C60" s="48">
        <v>15</v>
      </c>
      <c r="D60" s="48"/>
      <c r="E60" s="48" t="s">
        <v>188</v>
      </c>
      <c r="F60" s="48"/>
      <c r="G60" s="48"/>
      <c r="H60" s="48">
        <v>15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37"/>
      <c r="X60" s="37"/>
      <c r="Y60" s="37"/>
      <c r="Z60" s="37"/>
      <c r="AA60" s="37"/>
      <c r="AB60" s="37"/>
      <c r="AC60" s="37"/>
      <c r="AD60" s="37"/>
      <c r="AE60" s="37"/>
      <c r="AF60" s="49"/>
      <c r="AG60" s="49"/>
      <c r="AH60" s="49"/>
      <c r="AI60" s="49"/>
      <c r="AJ60" s="118">
        <f t="shared" si="0"/>
        <v>0</v>
      </c>
    </row>
    <row r="61" spans="1:36" ht="15.6">
      <c r="A61" s="44">
        <v>44831</v>
      </c>
      <c r="B61" s="47" t="s">
        <v>189</v>
      </c>
      <c r="C61" s="48">
        <v>1873.2</v>
      </c>
      <c r="D61" s="48">
        <v>312.2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>
        <v>1561</v>
      </c>
      <c r="V61" s="48"/>
      <c r="W61" s="37"/>
      <c r="X61" s="37"/>
      <c r="Y61" s="37"/>
      <c r="Z61" s="37"/>
      <c r="AA61" s="37"/>
      <c r="AB61" s="37"/>
      <c r="AC61" s="37"/>
      <c r="AD61" s="37"/>
      <c r="AE61" s="37"/>
      <c r="AF61" s="49"/>
      <c r="AG61" s="49"/>
      <c r="AH61" s="49"/>
      <c r="AI61" s="49"/>
      <c r="AJ61" s="118">
        <f t="shared" si="0"/>
        <v>0</v>
      </c>
    </row>
    <row r="62" spans="1:36" ht="15.6">
      <c r="A62" s="44">
        <v>44831</v>
      </c>
      <c r="B62" s="47" t="s">
        <v>61</v>
      </c>
      <c r="C62" s="48">
        <v>372</v>
      </c>
      <c r="D62" s="48">
        <v>62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>
        <v>310</v>
      </c>
      <c r="Q62" s="48"/>
      <c r="R62" s="48"/>
      <c r="S62" s="48"/>
      <c r="T62" s="48"/>
      <c r="U62" s="48"/>
      <c r="V62" s="48"/>
      <c r="W62" s="37"/>
      <c r="X62" s="37"/>
      <c r="Y62" s="37"/>
      <c r="Z62" s="37"/>
      <c r="AA62" s="37"/>
      <c r="AB62" s="37"/>
      <c r="AC62" s="37"/>
      <c r="AD62" s="37"/>
      <c r="AE62" s="37"/>
      <c r="AF62" s="49"/>
      <c r="AG62" s="49"/>
      <c r="AH62" s="49"/>
      <c r="AI62" s="49"/>
      <c r="AJ62" s="118">
        <f t="shared" si="0"/>
        <v>0</v>
      </c>
    </row>
    <row r="63" spans="1:36" ht="15.6">
      <c r="A63" s="44">
        <v>44831</v>
      </c>
      <c r="B63" s="47" t="s">
        <v>61</v>
      </c>
      <c r="C63" s="48">
        <v>84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>
        <v>84</v>
      </c>
      <c r="T63" s="48"/>
      <c r="U63" s="48"/>
      <c r="V63" s="48"/>
      <c r="W63" s="37"/>
      <c r="X63" s="37"/>
      <c r="Y63" s="37"/>
      <c r="Z63" s="37"/>
      <c r="AA63" s="37"/>
      <c r="AB63" s="37"/>
      <c r="AC63" s="37"/>
      <c r="AD63" s="37"/>
      <c r="AE63" s="37"/>
      <c r="AF63" s="49"/>
      <c r="AG63" s="49"/>
      <c r="AH63" s="49"/>
      <c r="AI63" s="49"/>
      <c r="AJ63" s="118">
        <f t="shared" si="0"/>
        <v>0</v>
      </c>
    </row>
    <row r="64" spans="1:36" ht="15.6">
      <c r="A64" s="44">
        <v>44831</v>
      </c>
      <c r="B64" s="47" t="s">
        <v>190</v>
      </c>
      <c r="C64" s="48">
        <v>20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>
        <v>20</v>
      </c>
      <c r="T64" s="48"/>
      <c r="U64" s="48"/>
      <c r="V64" s="48"/>
      <c r="W64" s="37"/>
      <c r="X64" s="37"/>
      <c r="Y64" s="37"/>
      <c r="Z64" s="37"/>
      <c r="AA64" s="37"/>
      <c r="AB64" s="37"/>
      <c r="AC64" s="37"/>
      <c r="AD64" s="37"/>
      <c r="AE64" s="37"/>
      <c r="AF64" s="49"/>
      <c r="AG64" s="49"/>
      <c r="AH64" s="49"/>
      <c r="AI64" s="49"/>
      <c r="AJ64" s="118">
        <f t="shared" si="0"/>
        <v>0</v>
      </c>
    </row>
    <row r="65" spans="1:36" ht="15.6">
      <c r="A65" s="44">
        <v>44831</v>
      </c>
      <c r="B65" s="47" t="s">
        <v>174</v>
      </c>
      <c r="C65" s="48">
        <v>102.17</v>
      </c>
      <c r="D65" s="48">
        <v>17.03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>
        <v>85.14</v>
      </c>
      <c r="V65" s="48"/>
      <c r="W65" s="37"/>
      <c r="X65" s="37"/>
      <c r="Y65" s="37"/>
      <c r="Z65" s="37"/>
      <c r="AA65" s="37"/>
      <c r="AB65" s="37"/>
      <c r="AC65" s="37"/>
      <c r="AD65" s="37"/>
      <c r="AE65" s="37"/>
      <c r="AF65" s="49"/>
      <c r="AG65" s="49"/>
      <c r="AH65" s="49"/>
      <c r="AI65" s="49"/>
      <c r="AJ65" s="118">
        <f t="shared" si="0"/>
        <v>0</v>
      </c>
    </row>
    <row r="66" spans="1:36" ht="15.6">
      <c r="A66" s="44">
        <v>44831</v>
      </c>
      <c r="B66" s="47" t="s">
        <v>62</v>
      </c>
      <c r="C66" s="48">
        <v>214.6</v>
      </c>
      <c r="D66" s="48"/>
      <c r="E66" s="48">
        <v>214.6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37"/>
      <c r="X66" s="37"/>
      <c r="Y66" s="37"/>
      <c r="Z66" s="37"/>
      <c r="AA66" s="37"/>
      <c r="AB66" s="37"/>
      <c r="AC66" s="37"/>
      <c r="AD66" s="37"/>
      <c r="AE66" s="37"/>
      <c r="AF66" s="49"/>
      <c r="AG66" s="49"/>
      <c r="AH66" s="49"/>
      <c r="AI66" s="49"/>
      <c r="AJ66" s="118">
        <f t="shared" si="0"/>
        <v>0</v>
      </c>
    </row>
    <row r="67" spans="1:36" ht="15.6">
      <c r="A67" s="44">
        <v>44831</v>
      </c>
      <c r="B67" s="47" t="s">
        <v>66</v>
      </c>
      <c r="C67" s="48">
        <v>312.42</v>
      </c>
      <c r="D67" s="48"/>
      <c r="E67" s="48">
        <v>312.42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37"/>
      <c r="X67" s="37"/>
      <c r="Y67" s="37"/>
      <c r="Z67" s="37"/>
      <c r="AA67" s="37"/>
      <c r="AB67" s="37"/>
      <c r="AC67" s="37"/>
      <c r="AD67" s="37"/>
      <c r="AE67" s="37"/>
      <c r="AF67" s="49"/>
      <c r="AG67" s="49"/>
      <c r="AH67" s="49"/>
      <c r="AI67" s="49"/>
      <c r="AJ67" s="118">
        <f t="shared" si="0"/>
        <v>0</v>
      </c>
    </row>
    <row r="68" spans="1:36" ht="15.6">
      <c r="A68" s="44">
        <v>44831</v>
      </c>
      <c r="B68" s="47" t="s">
        <v>191</v>
      </c>
      <c r="C68" s="48">
        <v>252</v>
      </c>
      <c r="D68" s="48">
        <v>42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>
        <v>210</v>
      </c>
      <c r="V68" s="48"/>
      <c r="W68" s="37"/>
      <c r="X68" s="37"/>
      <c r="Y68" s="37"/>
      <c r="Z68" s="37"/>
      <c r="AA68" s="37"/>
      <c r="AB68" s="37"/>
      <c r="AC68" s="37"/>
      <c r="AD68" s="37"/>
      <c r="AE68" s="37"/>
      <c r="AF68" s="49"/>
      <c r="AG68" s="49"/>
      <c r="AH68" s="49"/>
      <c r="AI68" s="49"/>
      <c r="AJ68" s="118">
        <f t="shared" ref="AJ68:AJ120" si="1">SUM(D68:AI68)-C68</f>
        <v>0</v>
      </c>
    </row>
    <row r="69" spans="1:36" ht="15.6">
      <c r="A69" s="44">
        <v>44831</v>
      </c>
      <c r="B69" s="47" t="s">
        <v>192</v>
      </c>
      <c r="C69" s="48">
        <v>254.4</v>
      </c>
      <c r="D69" s="48"/>
      <c r="E69" s="48"/>
      <c r="F69" s="48"/>
      <c r="G69" s="48"/>
      <c r="H69" s="48">
        <v>254.4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37"/>
      <c r="X69" s="37"/>
      <c r="Y69" s="37"/>
      <c r="Z69" s="37"/>
      <c r="AA69" s="37"/>
      <c r="AB69" s="37"/>
      <c r="AC69" s="37"/>
      <c r="AD69" s="37"/>
      <c r="AE69" s="37"/>
      <c r="AF69" s="49"/>
      <c r="AG69" s="49"/>
      <c r="AH69" s="49"/>
      <c r="AI69" s="49"/>
      <c r="AJ69" s="118">
        <f t="shared" si="1"/>
        <v>0</v>
      </c>
    </row>
    <row r="70" spans="1:36" ht="15.6">
      <c r="A70" s="44">
        <v>44834</v>
      </c>
      <c r="B70" s="47" t="s">
        <v>64</v>
      </c>
      <c r="C70" s="48">
        <v>18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37"/>
      <c r="X70" s="37"/>
      <c r="Y70" s="37"/>
      <c r="Z70" s="37"/>
      <c r="AA70" s="37"/>
      <c r="AB70" s="37"/>
      <c r="AC70" s="37">
        <v>18</v>
      </c>
      <c r="AD70" s="37"/>
      <c r="AE70" s="37"/>
      <c r="AF70" s="49"/>
      <c r="AG70" s="49"/>
      <c r="AH70" s="49"/>
      <c r="AI70" s="49"/>
      <c r="AJ70" s="118">
        <f t="shared" si="1"/>
        <v>0</v>
      </c>
    </row>
    <row r="71" spans="1:36" ht="15.6">
      <c r="A71" s="44">
        <v>44852</v>
      </c>
      <c r="B71" s="47" t="s">
        <v>196</v>
      </c>
      <c r="C71" s="48">
        <v>120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>
        <v>120</v>
      </c>
      <c r="R71" s="48"/>
      <c r="S71" s="48"/>
      <c r="T71" s="48"/>
      <c r="U71" s="48"/>
      <c r="V71" s="48"/>
      <c r="W71" s="37"/>
      <c r="X71" s="37"/>
      <c r="Y71" s="37"/>
      <c r="Z71" s="37"/>
      <c r="AA71" s="37"/>
      <c r="AB71" s="37"/>
      <c r="AC71" s="37"/>
      <c r="AD71" s="37"/>
      <c r="AE71" s="37"/>
      <c r="AF71" s="49"/>
      <c r="AG71" s="49"/>
      <c r="AH71" s="49"/>
      <c r="AI71" s="49"/>
      <c r="AJ71" s="118">
        <f t="shared" si="1"/>
        <v>0</v>
      </c>
    </row>
    <row r="72" spans="1:36" ht="15.6">
      <c r="A72" s="44">
        <v>44852</v>
      </c>
      <c r="B72" s="47" t="s">
        <v>198</v>
      </c>
      <c r="C72" s="48">
        <v>517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37"/>
      <c r="X72" s="37"/>
      <c r="Y72" s="37"/>
      <c r="Z72" s="37"/>
      <c r="AA72" s="37"/>
      <c r="AB72" s="37"/>
      <c r="AC72" s="37"/>
      <c r="AD72" s="37"/>
      <c r="AE72" s="37">
        <v>517</v>
      </c>
      <c r="AF72" s="49"/>
      <c r="AG72" s="49"/>
      <c r="AH72" s="49"/>
      <c r="AI72" s="49"/>
      <c r="AJ72" s="118">
        <f t="shared" si="1"/>
        <v>0</v>
      </c>
    </row>
    <row r="73" spans="1:36" ht="15.6">
      <c r="A73" s="44">
        <v>44852</v>
      </c>
      <c r="B73" s="47" t="s">
        <v>66</v>
      </c>
      <c r="C73" s="48">
        <v>312.22000000000003</v>
      </c>
      <c r="D73" s="48"/>
      <c r="E73" s="48">
        <v>312.22000000000003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37"/>
      <c r="X73" s="37"/>
      <c r="Y73" s="37"/>
      <c r="Z73" s="37"/>
      <c r="AA73" s="37"/>
      <c r="AB73" s="37"/>
      <c r="AC73" s="37"/>
      <c r="AD73" s="37"/>
      <c r="AE73" s="37"/>
      <c r="AF73" s="49"/>
      <c r="AG73" s="49"/>
      <c r="AH73" s="49"/>
      <c r="AI73" s="49"/>
      <c r="AJ73" s="118">
        <f t="shared" si="1"/>
        <v>0</v>
      </c>
    </row>
    <row r="74" spans="1:36" ht="30.6">
      <c r="A74" s="44">
        <v>44852</v>
      </c>
      <c r="B74" s="47" t="s">
        <v>199</v>
      </c>
      <c r="C74" s="48">
        <v>24.49</v>
      </c>
      <c r="D74" s="48">
        <v>4.08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37"/>
      <c r="X74" s="37"/>
      <c r="Y74" s="37"/>
      <c r="Z74" s="37">
        <v>20.41</v>
      </c>
      <c r="AA74" s="37"/>
      <c r="AB74" s="37"/>
      <c r="AC74" s="37"/>
      <c r="AD74" s="37"/>
      <c r="AE74" s="37"/>
      <c r="AF74" s="49"/>
      <c r="AG74" s="49"/>
      <c r="AH74" s="49"/>
      <c r="AI74" s="49"/>
      <c r="AJ74" s="118">
        <f t="shared" si="1"/>
        <v>0</v>
      </c>
    </row>
    <row r="75" spans="1:36" ht="15.6">
      <c r="A75" s="44">
        <v>44852</v>
      </c>
      <c r="B75" s="47" t="s">
        <v>200</v>
      </c>
      <c r="C75" s="48">
        <v>320</v>
      </c>
      <c r="D75" s="48">
        <v>53.4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37"/>
      <c r="X75" s="37"/>
      <c r="Y75" s="37"/>
      <c r="Z75" s="37"/>
      <c r="AA75" s="37"/>
      <c r="AB75" s="37"/>
      <c r="AC75" s="37"/>
      <c r="AD75" s="37"/>
      <c r="AE75" s="37"/>
      <c r="AF75" s="49">
        <v>266.60000000000002</v>
      </c>
      <c r="AG75" s="49"/>
      <c r="AH75" s="49"/>
      <c r="AI75" s="49"/>
      <c r="AJ75" s="118">
        <f t="shared" si="1"/>
        <v>0</v>
      </c>
    </row>
    <row r="76" spans="1:36" ht="15.6">
      <c r="A76" s="44">
        <v>44852</v>
      </c>
      <c r="B76" s="47" t="s">
        <v>61</v>
      </c>
      <c r="C76" s="48">
        <v>372</v>
      </c>
      <c r="D76" s="48">
        <v>62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>
        <v>310</v>
      </c>
      <c r="Q76" s="48"/>
      <c r="R76" s="48"/>
      <c r="S76" s="48"/>
      <c r="T76" s="48"/>
      <c r="U76" s="48"/>
      <c r="V76" s="48"/>
      <c r="W76" s="37"/>
      <c r="X76" s="37"/>
      <c r="Y76" s="37"/>
      <c r="Z76" s="37"/>
      <c r="AA76" s="37"/>
      <c r="AB76" s="37"/>
      <c r="AC76" s="37"/>
      <c r="AD76" s="37"/>
      <c r="AE76" s="37"/>
      <c r="AF76" s="49"/>
      <c r="AG76" s="49"/>
      <c r="AH76" s="49"/>
      <c r="AI76" s="49"/>
      <c r="AJ76" s="118">
        <f t="shared" si="1"/>
        <v>0</v>
      </c>
    </row>
    <row r="77" spans="1:36" ht="15.6">
      <c r="A77" s="44">
        <v>44852</v>
      </c>
      <c r="B77" s="47" t="s">
        <v>67</v>
      </c>
      <c r="C77" s="48">
        <v>6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37"/>
      <c r="X77" s="37"/>
      <c r="Y77" s="37">
        <v>6</v>
      </c>
      <c r="Z77" s="37"/>
      <c r="AA77" s="37"/>
      <c r="AB77" s="37"/>
      <c r="AC77" s="37"/>
      <c r="AD77" s="37"/>
      <c r="AE77" s="37"/>
      <c r="AF77" s="49"/>
      <c r="AG77" s="49"/>
      <c r="AH77" s="49"/>
      <c r="AI77" s="49"/>
      <c r="AJ77" s="118">
        <f t="shared" si="1"/>
        <v>0</v>
      </c>
    </row>
    <row r="78" spans="1:36" ht="15.6">
      <c r="A78" s="44">
        <v>44887</v>
      </c>
      <c r="B78" s="47" t="s">
        <v>201</v>
      </c>
      <c r="C78" s="48">
        <v>140.46</v>
      </c>
      <c r="D78" s="48">
        <v>23.41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37"/>
      <c r="X78" s="37"/>
      <c r="Y78" s="37"/>
      <c r="Z78" s="37">
        <v>117.05</v>
      </c>
      <c r="AA78" s="37"/>
      <c r="AB78" s="37"/>
      <c r="AC78" s="37"/>
      <c r="AD78" s="37"/>
      <c r="AE78" s="37"/>
      <c r="AF78" s="49"/>
      <c r="AG78" s="49"/>
      <c r="AH78" s="49"/>
      <c r="AI78" s="49"/>
      <c r="AJ78" s="118">
        <f t="shared" si="1"/>
        <v>0</v>
      </c>
    </row>
    <row r="79" spans="1:36" ht="15.6">
      <c r="A79" s="44">
        <v>44887</v>
      </c>
      <c r="B79" s="47" t="s">
        <v>202</v>
      </c>
      <c r="C79" s="48">
        <v>38.29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37"/>
      <c r="X79" s="37"/>
      <c r="Y79" s="37"/>
      <c r="Z79" s="37">
        <v>38.29</v>
      </c>
      <c r="AA79" s="37"/>
      <c r="AB79" s="37"/>
      <c r="AC79" s="37"/>
      <c r="AD79" s="37"/>
      <c r="AE79" s="37"/>
      <c r="AF79" s="49"/>
      <c r="AG79" s="49"/>
      <c r="AH79" s="49"/>
      <c r="AI79" s="49"/>
      <c r="AJ79" s="118">
        <f t="shared" si="1"/>
        <v>0</v>
      </c>
    </row>
    <row r="80" spans="1:36" ht="15.6">
      <c r="A80" s="44">
        <v>44887</v>
      </c>
      <c r="B80" s="47" t="s">
        <v>196</v>
      </c>
      <c r="C80" s="48">
        <v>600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>
        <v>600</v>
      </c>
      <c r="R80" s="48"/>
      <c r="S80" s="48"/>
      <c r="T80" s="48"/>
      <c r="U80" s="48"/>
      <c r="V80" s="48"/>
      <c r="W80" s="37"/>
      <c r="X80" s="37"/>
      <c r="Y80" s="37"/>
      <c r="Z80" s="37"/>
      <c r="AA80" s="37"/>
      <c r="AB80" s="37"/>
      <c r="AC80" s="37"/>
      <c r="AD80" s="37"/>
      <c r="AE80" s="37"/>
      <c r="AF80" s="49"/>
      <c r="AG80" s="49"/>
      <c r="AH80" s="49"/>
      <c r="AI80" s="49"/>
      <c r="AJ80" s="118">
        <f t="shared" si="1"/>
        <v>0</v>
      </c>
    </row>
    <row r="81" spans="1:36" ht="15.6">
      <c r="A81" s="44">
        <v>44887</v>
      </c>
      <c r="B81" s="47" t="s">
        <v>52</v>
      </c>
      <c r="C81" s="48">
        <v>598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37"/>
      <c r="X81" s="37"/>
      <c r="Y81" s="37"/>
      <c r="Z81" s="37"/>
      <c r="AA81" s="37">
        <v>598</v>
      </c>
      <c r="AB81" s="37"/>
      <c r="AC81" s="37"/>
      <c r="AD81" s="37"/>
      <c r="AE81" s="37"/>
      <c r="AF81" s="49"/>
      <c r="AG81" s="49"/>
      <c r="AH81" s="49"/>
      <c r="AI81" s="49"/>
      <c r="AJ81" s="118">
        <f t="shared" si="1"/>
        <v>0</v>
      </c>
    </row>
    <row r="82" spans="1:36" ht="15.6">
      <c r="A82" s="44">
        <v>44887</v>
      </c>
      <c r="B82" s="47" t="s">
        <v>66</v>
      </c>
      <c r="C82" s="48">
        <v>312.22000000000003</v>
      </c>
      <c r="D82" s="48"/>
      <c r="E82" s="48">
        <v>312.22000000000003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37"/>
      <c r="X82" s="37"/>
      <c r="Y82" s="37"/>
      <c r="Z82" s="37"/>
      <c r="AA82" s="37"/>
      <c r="AB82" s="37"/>
      <c r="AC82" s="37"/>
      <c r="AD82" s="37"/>
      <c r="AE82" s="37"/>
      <c r="AF82" s="49"/>
      <c r="AG82" s="49"/>
      <c r="AH82" s="49"/>
      <c r="AI82" s="49"/>
      <c r="AJ82" s="118">
        <f t="shared" si="1"/>
        <v>0</v>
      </c>
    </row>
    <row r="83" spans="1:36" ht="15.6">
      <c r="A83" s="44">
        <v>44887</v>
      </c>
      <c r="B83" s="47" t="s">
        <v>61</v>
      </c>
      <c r="C83" s="48">
        <v>372</v>
      </c>
      <c r="D83" s="48">
        <v>62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>
        <v>310</v>
      </c>
      <c r="Q83" s="48"/>
      <c r="R83" s="48"/>
      <c r="S83" s="48"/>
      <c r="T83" s="48"/>
      <c r="U83" s="48"/>
      <c r="V83" s="48"/>
      <c r="W83" s="37"/>
      <c r="X83" s="37"/>
      <c r="Y83" s="37"/>
      <c r="Z83" s="37"/>
      <c r="AA83" s="37"/>
      <c r="AB83" s="37"/>
      <c r="AC83" s="37"/>
      <c r="AD83" s="37"/>
      <c r="AE83" s="37"/>
      <c r="AF83" s="49"/>
      <c r="AG83" s="49"/>
      <c r="AH83" s="49"/>
      <c r="AI83" s="49"/>
      <c r="AJ83" s="118">
        <f t="shared" si="1"/>
        <v>0</v>
      </c>
    </row>
    <row r="84" spans="1:36" ht="15.6">
      <c r="A84" s="44">
        <v>44887</v>
      </c>
      <c r="B84" s="47" t="s">
        <v>189</v>
      </c>
      <c r="C84" s="48">
        <v>2148</v>
      </c>
      <c r="D84" s="48">
        <v>358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>
        <v>1790</v>
      </c>
      <c r="V84" s="48"/>
      <c r="W84" s="37"/>
      <c r="X84" s="37"/>
      <c r="Y84" s="37"/>
      <c r="Z84" s="37"/>
      <c r="AA84" s="37"/>
      <c r="AB84" s="37"/>
      <c r="AC84" s="37"/>
      <c r="AD84" s="37"/>
      <c r="AE84" s="37"/>
      <c r="AF84" s="49"/>
      <c r="AG84" s="49"/>
      <c r="AH84" s="49"/>
      <c r="AI84" s="49"/>
      <c r="AJ84" s="118">
        <f t="shared" si="1"/>
        <v>0</v>
      </c>
    </row>
    <row r="85" spans="1:36" ht="15.6">
      <c r="A85" s="44">
        <v>44897</v>
      </c>
      <c r="B85" s="47" t="s">
        <v>207</v>
      </c>
      <c r="C85" s="48">
        <v>822</v>
      </c>
      <c r="D85" s="48">
        <v>137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>
        <v>685</v>
      </c>
      <c r="T85" s="48"/>
      <c r="U85" s="48"/>
      <c r="V85" s="48"/>
      <c r="W85" s="37"/>
      <c r="X85" s="37"/>
      <c r="Y85" s="37"/>
      <c r="Z85" s="37"/>
      <c r="AA85" s="37"/>
      <c r="AB85" s="37"/>
      <c r="AC85" s="37"/>
      <c r="AD85" s="37"/>
      <c r="AE85" s="37"/>
      <c r="AF85" s="49"/>
      <c r="AG85" s="49"/>
      <c r="AH85" s="49"/>
      <c r="AI85" s="49"/>
      <c r="AJ85" s="118">
        <f t="shared" si="1"/>
        <v>0</v>
      </c>
    </row>
    <row r="86" spans="1:36" ht="15.6">
      <c r="A86" s="44"/>
      <c r="B86" s="47" t="s">
        <v>62</v>
      </c>
      <c r="C86" s="48">
        <v>261.60000000000002</v>
      </c>
      <c r="D86" s="48"/>
      <c r="E86" s="48">
        <v>261.60000000000002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37"/>
      <c r="X86" s="37"/>
      <c r="Y86" s="37"/>
      <c r="Z86" s="37"/>
      <c r="AA86" s="37"/>
      <c r="AB86" s="37"/>
      <c r="AC86" s="37"/>
      <c r="AD86" s="37"/>
      <c r="AE86" s="37"/>
      <c r="AF86" s="49"/>
      <c r="AG86" s="49"/>
      <c r="AH86" s="49"/>
      <c r="AI86" s="49"/>
      <c r="AJ86" s="118">
        <f t="shared" si="1"/>
        <v>0</v>
      </c>
    </row>
    <row r="87" spans="1:36" ht="15.6">
      <c r="A87" s="44"/>
      <c r="B87" s="47" t="s">
        <v>66</v>
      </c>
      <c r="C87" s="48">
        <v>499.42</v>
      </c>
      <c r="D87" s="48"/>
      <c r="E87" s="48">
        <v>499.42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37"/>
      <c r="X87" s="37"/>
      <c r="Y87" s="37"/>
      <c r="Z87" s="37"/>
      <c r="AA87" s="37"/>
      <c r="AB87" s="37"/>
      <c r="AC87" s="37"/>
      <c r="AD87" s="37"/>
      <c r="AE87" s="37"/>
      <c r="AF87" s="49"/>
      <c r="AG87" s="49"/>
      <c r="AH87" s="49"/>
      <c r="AI87" s="49"/>
      <c r="AJ87" s="118">
        <f t="shared" si="1"/>
        <v>0</v>
      </c>
    </row>
    <row r="88" spans="1:36" ht="15.6">
      <c r="A88" s="44">
        <v>44926</v>
      </c>
      <c r="B88" s="47" t="s">
        <v>216</v>
      </c>
      <c r="C88" s="48">
        <v>18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37"/>
      <c r="X88" s="37"/>
      <c r="Y88" s="37"/>
      <c r="Z88" s="37"/>
      <c r="AA88" s="37"/>
      <c r="AB88" s="37"/>
      <c r="AC88" s="37">
        <v>18</v>
      </c>
      <c r="AD88" s="37"/>
      <c r="AE88" s="37"/>
      <c r="AF88" s="49"/>
      <c r="AG88" s="49"/>
      <c r="AH88" s="49"/>
      <c r="AI88" s="49"/>
      <c r="AJ88" s="118">
        <f t="shared" si="1"/>
        <v>0</v>
      </c>
    </row>
    <row r="89" spans="1:36" ht="15.6">
      <c r="A89" s="44">
        <v>44943</v>
      </c>
      <c r="B89" s="47" t="s">
        <v>217</v>
      </c>
      <c r="C89" s="48">
        <v>25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>
        <v>25</v>
      </c>
      <c r="P89" s="48"/>
      <c r="Q89" s="48"/>
      <c r="R89" s="48"/>
      <c r="S89" s="48"/>
      <c r="T89" s="48"/>
      <c r="U89" s="48"/>
      <c r="V89" s="48"/>
      <c r="W89" s="37"/>
      <c r="X89" s="37"/>
      <c r="Y89" s="37"/>
      <c r="Z89" s="37"/>
      <c r="AA89" s="37"/>
      <c r="AB89" s="37"/>
      <c r="AC89" s="37"/>
      <c r="AD89" s="37"/>
      <c r="AE89" s="37"/>
      <c r="AF89" s="49"/>
      <c r="AG89" s="49"/>
      <c r="AH89" s="49"/>
      <c r="AI89" s="49"/>
      <c r="AJ89" s="118">
        <f t="shared" si="1"/>
        <v>0</v>
      </c>
    </row>
    <row r="90" spans="1:36" ht="15.6">
      <c r="A90" s="44"/>
      <c r="B90" s="47" t="s">
        <v>218</v>
      </c>
      <c r="C90" s="48">
        <v>72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>
        <v>72</v>
      </c>
      <c r="U90" s="48"/>
      <c r="V90" s="48"/>
      <c r="W90" s="37"/>
      <c r="X90" s="37"/>
      <c r="Y90" s="37"/>
      <c r="Z90" s="37"/>
      <c r="AA90" s="37"/>
      <c r="AB90" s="37"/>
      <c r="AC90" s="37"/>
      <c r="AD90" s="37"/>
      <c r="AE90" s="37"/>
      <c r="AF90" s="49"/>
      <c r="AG90" s="49"/>
      <c r="AH90" s="49"/>
      <c r="AI90" s="49"/>
      <c r="AJ90" s="118">
        <f t="shared" si="1"/>
        <v>0</v>
      </c>
    </row>
    <row r="91" spans="1:36" ht="15.6">
      <c r="A91" s="44"/>
      <c r="B91" s="47" t="s">
        <v>67</v>
      </c>
      <c r="C91" s="48">
        <v>6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37"/>
      <c r="X91" s="37"/>
      <c r="Y91" s="37">
        <v>6</v>
      </c>
      <c r="Z91" s="37"/>
      <c r="AA91" s="37"/>
      <c r="AB91" s="37"/>
      <c r="AC91" s="37"/>
      <c r="AD91" s="37"/>
      <c r="AE91" s="37"/>
      <c r="AF91" s="49"/>
      <c r="AG91" s="49"/>
      <c r="AH91" s="49"/>
      <c r="AI91" s="49"/>
      <c r="AJ91" s="118">
        <f t="shared" si="1"/>
        <v>0</v>
      </c>
    </row>
    <row r="92" spans="1:36" ht="15.6">
      <c r="A92" s="44"/>
      <c r="B92" s="47" t="s">
        <v>219</v>
      </c>
      <c r="C92" s="48">
        <v>36</v>
      </c>
      <c r="D92" s="48">
        <v>6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>
        <v>30</v>
      </c>
      <c r="U92" s="48"/>
      <c r="V92" s="48"/>
      <c r="W92" s="37"/>
      <c r="X92" s="37"/>
      <c r="Y92" s="37"/>
      <c r="Z92" s="37"/>
      <c r="AA92" s="37"/>
      <c r="AB92" s="37"/>
      <c r="AC92" s="37"/>
      <c r="AD92" s="37"/>
      <c r="AE92" s="37"/>
      <c r="AF92" s="49"/>
      <c r="AG92" s="49"/>
      <c r="AH92" s="49"/>
      <c r="AI92" s="49"/>
      <c r="AJ92" s="118">
        <f t="shared" si="1"/>
        <v>0</v>
      </c>
    </row>
    <row r="93" spans="1:36" ht="15.6">
      <c r="A93" s="44"/>
      <c r="B93" s="47" t="s">
        <v>56</v>
      </c>
      <c r="C93" s="48">
        <v>110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37"/>
      <c r="X93" s="37"/>
      <c r="Y93" s="37">
        <v>110</v>
      </c>
      <c r="Z93" s="37"/>
      <c r="AA93" s="37"/>
      <c r="AB93" s="37"/>
      <c r="AC93" s="37"/>
      <c r="AD93" s="37"/>
      <c r="AE93" s="37"/>
      <c r="AF93" s="49"/>
      <c r="AG93" s="49"/>
      <c r="AH93" s="49"/>
      <c r="AI93" s="49"/>
      <c r="AJ93" s="118">
        <f t="shared" si="1"/>
        <v>0</v>
      </c>
    </row>
    <row r="94" spans="1:36" ht="15.6">
      <c r="A94" s="44"/>
      <c r="B94" s="47" t="s">
        <v>66</v>
      </c>
      <c r="C94" s="48">
        <v>333.02</v>
      </c>
      <c r="D94" s="48"/>
      <c r="E94" s="48">
        <v>333.02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37"/>
      <c r="X94" s="37"/>
      <c r="Y94" s="37"/>
      <c r="Z94" s="37"/>
      <c r="AA94" s="37"/>
      <c r="AB94" s="37"/>
      <c r="AC94" s="37"/>
      <c r="AD94" s="37"/>
      <c r="AE94" s="37"/>
      <c r="AF94" s="49"/>
      <c r="AG94" s="49"/>
      <c r="AH94" s="49"/>
      <c r="AI94" s="49"/>
      <c r="AJ94" s="118">
        <f t="shared" si="1"/>
        <v>0</v>
      </c>
    </row>
    <row r="95" spans="1:36" ht="15.6">
      <c r="A95" s="44"/>
      <c r="B95" s="47" t="s">
        <v>67</v>
      </c>
      <c r="C95" s="48">
        <v>6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37"/>
      <c r="X95" s="37"/>
      <c r="Y95" s="37">
        <v>6</v>
      </c>
      <c r="Z95" s="37"/>
      <c r="AA95" s="37"/>
      <c r="AB95" s="37"/>
      <c r="AC95" s="37"/>
      <c r="AD95" s="37"/>
      <c r="AE95" s="37"/>
      <c r="AF95" s="49"/>
      <c r="AG95" s="49"/>
      <c r="AH95" s="49"/>
      <c r="AI95" s="49"/>
      <c r="AJ95" s="118">
        <f t="shared" si="1"/>
        <v>0</v>
      </c>
    </row>
    <row r="96" spans="1:36" ht="15.6">
      <c r="A96" s="44"/>
      <c r="B96" s="47" t="s">
        <v>60</v>
      </c>
      <c r="C96" s="48">
        <v>62.4</v>
      </c>
      <c r="D96" s="48">
        <v>10.401</v>
      </c>
      <c r="E96" s="48"/>
      <c r="F96" s="48"/>
      <c r="G96" s="48"/>
      <c r="H96" s="48"/>
      <c r="I96" s="48"/>
      <c r="J96" s="48"/>
      <c r="K96" s="48"/>
      <c r="L96" s="48">
        <v>52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37"/>
      <c r="X96" s="37"/>
      <c r="Y96" s="37"/>
      <c r="Z96" s="37"/>
      <c r="AA96" s="37"/>
      <c r="AB96" s="37"/>
      <c r="AC96" s="37"/>
      <c r="AD96" s="37"/>
      <c r="AE96" s="37"/>
      <c r="AF96" s="49"/>
      <c r="AG96" s="49"/>
      <c r="AH96" s="49"/>
      <c r="AI96" s="49"/>
      <c r="AJ96" s="118">
        <f t="shared" si="1"/>
        <v>9.9999999999766942E-4</v>
      </c>
    </row>
    <row r="97" spans="1:36" ht="15.6">
      <c r="A97" s="44">
        <v>44978</v>
      </c>
      <c r="B97" s="47" t="s">
        <v>221</v>
      </c>
      <c r="C97" s="48">
        <v>150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>
        <v>150</v>
      </c>
      <c r="T97" s="48"/>
      <c r="U97" s="48"/>
      <c r="V97" s="48"/>
      <c r="W97" s="37"/>
      <c r="X97" s="37"/>
      <c r="Y97" s="37"/>
      <c r="Z97" s="37"/>
      <c r="AA97" s="37"/>
      <c r="AB97" s="37"/>
      <c r="AC97" s="37"/>
      <c r="AD97" s="37"/>
      <c r="AE97" s="37"/>
      <c r="AF97" s="49"/>
      <c r="AG97" s="49"/>
      <c r="AH97" s="49"/>
      <c r="AI97" s="49"/>
      <c r="AJ97" s="118">
        <f t="shared" si="1"/>
        <v>0</v>
      </c>
    </row>
    <row r="98" spans="1:36" ht="15.6">
      <c r="A98" s="44">
        <v>44978</v>
      </c>
      <c r="B98" s="47" t="s">
        <v>222</v>
      </c>
      <c r="C98" s="48">
        <v>1042.2</v>
      </c>
      <c r="D98" s="48">
        <v>173.7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37"/>
      <c r="X98" s="37"/>
      <c r="Y98" s="37"/>
      <c r="Z98" s="37"/>
      <c r="AA98" s="37"/>
      <c r="AB98" s="37"/>
      <c r="AC98" s="37"/>
      <c r="AD98" s="37"/>
      <c r="AE98" s="37"/>
      <c r="AF98" s="49">
        <v>868.5</v>
      </c>
      <c r="AG98" s="49"/>
      <c r="AH98" s="49"/>
      <c r="AI98" s="49"/>
      <c r="AJ98" s="118">
        <f t="shared" si="1"/>
        <v>0</v>
      </c>
    </row>
    <row r="99" spans="1:36" ht="15.6">
      <c r="A99" s="44">
        <v>44978</v>
      </c>
      <c r="B99" s="47" t="s">
        <v>223</v>
      </c>
      <c r="C99" s="48">
        <v>624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>
        <v>624</v>
      </c>
      <c r="R99" s="48"/>
      <c r="S99" s="48"/>
      <c r="T99" s="48"/>
      <c r="U99" s="48"/>
      <c r="V99" s="48"/>
      <c r="W99" s="37"/>
      <c r="X99" s="37"/>
      <c r="Y99" s="37"/>
      <c r="Z99" s="37"/>
      <c r="AA99" s="37"/>
      <c r="AB99" s="37"/>
      <c r="AC99" s="37"/>
      <c r="AD99" s="37"/>
      <c r="AE99" s="37"/>
      <c r="AF99" s="49"/>
      <c r="AG99" s="49"/>
      <c r="AH99" s="49"/>
      <c r="AI99" s="49"/>
      <c r="AJ99" s="118">
        <f t="shared" si="1"/>
        <v>0</v>
      </c>
    </row>
    <row r="100" spans="1:36" ht="15.6">
      <c r="A100" s="44">
        <v>44978</v>
      </c>
      <c r="B100" s="47" t="s">
        <v>67</v>
      </c>
      <c r="C100" s="48">
        <v>6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37"/>
      <c r="X100" s="37"/>
      <c r="Y100" s="37">
        <v>6</v>
      </c>
      <c r="Z100" s="37"/>
      <c r="AA100" s="37"/>
      <c r="AB100" s="37"/>
      <c r="AC100" s="37"/>
      <c r="AD100" s="37"/>
      <c r="AE100" s="37"/>
      <c r="AF100" s="49"/>
      <c r="AG100" s="49"/>
      <c r="AH100" s="49"/>
      <c r="AI100" s="49"/>
      <c r="AJ100" s="118">
        <f t="shared" si="1"/>
        <v>0</v>
      </c>
    </row>
    <row r="101" spans="1:36" ht="15.6">
      <c r="A101" s="44">
        <v>44978</v>
      </c>
      <c r="B101" s="47" t="s">
        <v>224</v>
      </c>
      <c r="C101" s="48">
        <v>9.99</v>
      </c>
      <c r="D101" s="48"/>
      <c r="E101" s="48"/>
      <c r="F101" s="48">
        <v>9.99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37"/>
      <c r="X101" s="37"/>
      <c r="Y101" s="37"/>
      <c r="Z101" s="37"/>
      <c r="AA101" s="37"/>
      <c r="AB101" s="37"/>
      <c r="AC101" s="37"/>
      <c r="AD101" s="37"/>
      <c r="AE101" s="37"/>
      <c r="AF101" s="49"/>
      <c r="AG101" s="49"/>
      <c r="AH101" s="49"/>
      <c r="AI101" s="49"/>
      <c r="AJ101" s="118">
        <f t="shared" si="1"/>
        <v>0</v>
      </c>
    </row>
    <row r="102" spans="1:36" ht="15.6">
      <c r="A102" s="44">
        <v>44978</v>
      </c>
      <c r="B102" s="47" t="s">
        <v>66</v>
      </c>
      <c r="C102" s="48">
        <v>333.02</v>
      </c>
      <c r="D102" s="48"/>
      <c r="E102" s="48">
        <v>333.02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37"/>
      <c r="X102" s="37"/>
      <c r="Y102" s="37"/>
      <c r="Z102" s="37"/>
      <c r="AA102" s="37"/>
      <c r="AB102" s="37"/>
      <c r="AC102" s="37"/>
      <c r="AD102" s="37"/>
      <c r="AE102" s="37"/>
      <c r="AF102" s="49"/>
      <c r="AG102" s="49"/>
      <c r="AH102" s="49"/>
      <c r="AI102" s="49"/>
      <c r="AJ102" s="118">
        <f t="shared" si="1"/>
        <v>0</v>
      </c>
    </row>
    <row r="103" spans="1:36" ht="15.6">
      <c r="A103" s="44">
        <v>44978</v>
      </c>
      <c r="B103" s="47" t="s">
        <v>225</v>
      </c>
      <c r="C103" s="48">
        <v>130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>
        <v>80</v>
      </c>
      <c r="U103" s="48"/>
      <c r="V103" s="48"/>
      <c r="W103" s="37">
        <v>50</v>
      </c>
      <c r="X103" s="37"/>
      <c r="Y103" s="37"/>
      <c r="Z103" s="37"/>
      <c r="AA103" s="37"/>
      <c r="AB103" s="37"/>
      <c r="AC103" s="37"/>
      <c r="AD103" s="37"/>
      <c r="AE103" s="37"/>
      <c r="AF103" s="49"/>
      <c r="AG103" s="49"/>
      <c r="AH103" s="49"/>
      <c r="AI103" s="49"/>
      <c r="AJ103" s="118">
        <f t="shared" si="1"/>
        <v>0</v>
      </c>
    </row>
    <row r="104" spans="1:36" ht="15.6">
      <c r="A104" s="44">
        <v>44978</v>
      </c>
      <c r="B104" s="47" t="s">
        <v>174</v>
      </c>
      <c r="C104" s="48">
        <v>73.67</v>
      </c>
      <c r="D104" s="48">
        <v>12.27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>
        <v>61.4</v>
      </c>
      <c r="V104" s="48"/>
      <c r="W104" s="37"/>
      <c r="X104" s="37"/>
      <c r="Y104" s="37"/>
      <c r="Z104" s="37"/>
      <c r="AA104" s="37"/>
      <c r="AB104" s="37"/>
      <c r="AC104" s="37"/>
      <c r="AD104" s="37"/>
      <c r="AE104" s="37"/>
      <c r="AF104" s="49"/>
      <c r="AG104" s="49"/>
      <c r="AH104" s="49"/>
      <c r="AI104" s="49"/>
      <c r="AJ104" s="118">
        <f t="shared" si="1"/>
        <v>0</v>
      </c>
    </row>
    <row r="105" spans="1:36" ht="15.6">
      <c r="A105" s="44">
        <v>44978</v>
      </c>
      <c r="B105" s="47" t="s">
        <v>189</v>
      </c>
      <c r="C105" s="48">
        <v>1104</v>
      </c>
      <c r="D105" s="48">
        <v>184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>
        <v>920</v>
      </c>
      <c r="V105" s="48"/>
      <c r="W105" s="37"/>
      <c r="X105" s="37"/>
      <c r="Y105" s="37"/>
      <c r="Z105" s="37"/>
      <c r="AA105" s="37"/>
      <c r="AB105" s="37"/>
      <c r="AC105" s="37"/>
      <c r="AD105" s="37"/>
      <c r="AE105" s="37"/>
      <c r="AF105" s="49"/>
      <c r="AG105" s="49"/>
      <c r="AH105" s="49"/>
      <c r="AI105" s="49"/>
      <c r="AJ105" s="118">
        <f t="shared" si="1"/>
        <v>0</v>
      </c>
    </row>
    <row r="106" spans="1:36" ht="15.6">
      <c r="A106" s="44">
        <v>44978</v>
      </c>
      <c r="B106" s="47" t="s">
        <v>57</v>
      </c>
      <c r="C106" s="48">
        <v>17.5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>
        <v>17.5</v>
      </c>
      <c r="N106" s="48"/>
      <c r="O106" s="48"/>
      <c r="P106" s="48"/>
      <c r="Q106" s="48"/>
      <c r="R106" s="48"/>
      <c r="S106" s="48"/>
      <c r="T106" s="48"/>
      <c r="U106" s="48"/>
      <c r="V106" s="48"/>
      <c r="W106" s="37"/>
      <c r="X106" s="37"/>
      <c r="Y106" s="37"/>
      <c r="Z106" s="37"/>
      <c r="AA106" s="37"/>
      <c r="AB106" s="37"/>
      <c r="AC106" s="37"/>
      <c r="AD106" s="37"/>
      <c r="AE106" s="37"/>
      <c r="AF106" s="49"/>
      <c r="AG106" s="49"/>
      <c r="AH106" s="49"/>
      <c r="AI106" s="49"/>
      <c r="AJ106" s="118">
        <f t="shared" si="1"/>
        <v>0</v>
      </c>
    </row>
    <row r="107" spans="1:36" ht="15.6">
      <c r="A107" s="44">
        <v>44978</v>
      </c>
      <c r="B107" s="47" t="s">
        <v>67</v>
      </c>
      <c r="C107" s="48">
        <v>25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37"/>
      <c r="X107" s="37"/>
      <c r="Y107" s="37">
        <v>25</v>
      </c>
      <c r="Z107" s="37"/>
      <c r="AA107" s="37"/>
      <c r="AB107" s="37"/>
      <c r="AC107" s="37"/>
      <c r="AD107" s="37"/>
      <c r="AE107" s="37"/>
      <c r="AF107" s="49"/>
      <c r="AG107" s="49"/>
      <c r="AH107" s="49"/>
      <c r="AI107" s="49"/>
      <c r="AJ107" s="118">
        <f t="shared" si="1"/>
        <v>0</v>
      </c>
    </row>
    <row r="108" spans="1:36" ht="15.6">
      <c r="A108" s="44">
        <v>44978</v>
      </c>
      <c r="B108" s="47" t="s">
        <v>63</v>
      </c>
      <c r="C108" s="48">
        <v>120</v>
      </c>
      <c r="D108" s="48">
        <v>20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>
        <v>100</v>
      </c>
      <c r="W108" s="37"/>
      <c r="X108" s="37"/>
      <c r="Y108" s="37"/>
      <c r="Z108" s="37"/>
      <c r="AA108" s="37"/>
      <c r="AB108" s="37"/>
      <c r="AC108" s="37"/>
      <c r="AD108" s="37"/>
      <c r="AE108" s="37"/>
      <c r="AF108" s="49"/>
      <c r="AG108" s="49"/>
      <c r="AH108" s="49"/>
      <c r="AI108" s="49"/>
      <c r="AJ108" s="118">
        <f t="shared" si="1"/>
        <v>0</v>
      </c>
    </row>
    <row r="109" spans="1:36" ht="15.6">
      <c r="A109" s="44">
        <v>45001</v>
      </c>
      <c r="B109" s="47" t="s">
        <v>179</v>
      </c>
      <c r="C109" s="48">
        <v>917.44</v>
      </c>
      <c r="D109" s="48"/>
      <c r="E109" s="48"/>
      <c r="F109" s="48"/>
      <c r="G109" s="48"/>
      <c r="H109" s="48"/>
      <c r="I109" s="48">
        <v>917.44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37"/>
      <c r="X109" s="37"/>
      <c r="Y109" s="37"/>
      <c r="Z109" s="37"/>
      <c r="AA109" s="37"/>
      <c r="AB109" s="37"/>
      <c r="AC109" s="37"/>
      <c r="AD109" s="37"/>
      <c r="AE109" s="37"/>
      <c r="AF109" s="49"/>
      <c r="AG109" s="49"/>
      <c r="AH109" s="49"/>
      <c r="AI109" s="49"/>
      <c r="AJ109" s="118">
        <f t="shared" si="1"/>
        <v>0</v>
      </c>
    </row>
    <row r="110" spans="1:36" ht="15.6">
      <c r="A110" s="44">
        <v>45006</v>
      </c>
      <c r="B110" s="47" t="s">
        <v>227</v>
      </c>
      <c r="C110" s="48">
        <v>282</v>
      </c>
      <c r="D110" s="48">
        <v>47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37"/>
      <c r="X110" s="37"/>
      <c r="Y110" s="37"/>
      <c r="Z110" s="37"/>
      <c r="AA110" s="37"/>
      <c r="AB110" s="37"/>
      <c r="AC110" s="37"/>
      <c r="AD110" s="37"/>
      <c r="AE110" s="37"/>
      <c r="AF110" s="49"/>
      <c r="AG110" s="49"/>
      <c r="AH110" s="49"/>
      <c r="AI110" s="49">
        <v>235</v>
      </c>
      <c r="AJ110" s="118">
        <f t="shared" si="1"/>
        <v>0</v>
      </c>
    </row>
    <row r="111" spans="1:36" ht="15.6">
      <c r="A111" s="44">
        <v>45006</v>
      </c>
      <c r="B111" s="47" t="s">
        <v>223</v>
      </c>
      <c r="C111" s="48">
        <v>480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>
        <v>480</v>
      </c>
      <c r="R111" s="48"/>
      <c r="S111" s="48"/>
      <c r="T111" s="48"/>
      <c r="U111" s="48"/>
      <c r="V111" s="48"/>
      <c r="W111" s="37"/>
      <c r="X111" s="37"/>
      <c r="Y111" s="37"/>
      <c r="Z111" s="37"/>
      <c r="AA111" s="37"/>
      <c r="AB111" s="37"/>
      <c r="AC111" s="37"/>
      <c r="AD111" s="37"/>
      <c r="AE111" s="37"/>
      <c r="AF111" s="49"/>
      <c r="AG111" s="49"/>
      <c r="AH111" s="49"/>
      <c r="AI111" s="49"/>
      <c r="AJ111" s="118">
        <f t="shared" si="1"/>
        <v>0</v>
      </c>
    </row>
    <row r="112" spans="1:36" ht="15.6">
      <c r="A112" s="44">
        <v>45006</v>
      </c>
      <c r="B112" s="47" t="s">
        <v>62</v>
      </c>
      <c r="C112" s="48">
        <v>230.2</v>
      </c>
      <c r="D112" s="48"/>
      <c r="E112" s="48">
        <v>230.2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37"/>
      <c r="X112" s="37"/>
      <c r="Y112" s="37"/>
      <c r="Z112" s="37"/>
      <c r="AA112" s="37"/>
      <c r="AB112" s="37"/>
      <c r="AC112" s="37"/>
      <c r="AD112" s="37"/>
      <c r="AE112" s="37"/>
      <c r="AF112" s="49"/>
      <c r="AG112" s="49"/>
      <c r="AH112" s="49"/>
      <c r="AI112" s="49"/>
      <c r="AJ112" s="118">
        <f t="shared" si="1"/>
        <v>0</v>
      </c>
    </row>
    <row r="113" spans="1:36" ht="15.6">
      <c r="A113" s="44">
        <v>45006</v>
      </c>
      <c r="B113" s="47" t="s">
        <v>66</v>
      </c>
      <c r="C113" s="48">
        <v>333.22</v>
      </c>
      <c r="D113" s="48"/>
      <c r="E113" s="48">
        <v>333.22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37"/>
      <c r="X113" s="37"/>
      <c r="Y113" s="37"/>
      <c r="Z113" s="37"/>
      <c r="AA113" s="37"/>
      <c r="AB113" s="37"/>
      <c r="AC113" s="37"/>
      <c r="AD113" s="37"/>
      <c r="AE113" s="37"/>
      <c r="AF113" s="49"/>
      <c r="AG113" s="49"/>
      <c r="AH113" s="49"/>
      <c r="AI113" s="49"/>
      <c r="AJ113" s="118">
        <f t="shared" si="1"/>
        <v>0</v>
      </c>
    </row>
    <row r="114" spans="1:36" ht="15.6">
      <c r="A114" s="44">
        <v>45006</v>
      </c>
      <c r="B114" s="47" t="s">
        <v>228</v>
      </c>
      <c r="C114" s="48">
        <v>435.47</v>
      </c>
      <c r="D114" s="48">
        <v>72.58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>
        <v>362.89</v>
      </c>
      <c r="V114" s="48"/>
      <c r="W114" s="37"/>
      <c r="X114" s="37"/>
      <c r="Y114" s="37"/>
      <c r="Z114" s="37"/>
      <c r="AA114" s="37"/>
      <c r="AB114" s="37"/>
      <c r="AC114" s="37"/>
      <c r="AD114" s="37"/>
      <c r="AE114" s="37"/>
      <c r="AF114" s="49"/>
      <c r="AG114" s="49"/>
      <c r="AH114" s="49"/>
      <c r="AI114" s="49"/>
      <c r="AJ114" s="118">
        <f t="shared" si="1"/>
        <v>0</v>
      </c>
    </row>
    <row r="115" spans="1:36" ht="30.6">
      <c r="A115" s="44">
        <v>45006</v>
      </c>
      <c r="B115" s="47" t="s">
        <v>199</v>
      </c>
      <c r="C115" s="48">
        <v>42.38</v>
      </c>
      <c r="D115" s="48">
        <v>7.06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>
        <v>35.32</v>
      </c>
      <c r="S115" s="48"/>
      <c r="T115" s="48"/>
      <c r="U115" s="48"/>
      <c r="V115" s="48"/>
      <c r="W115" s="37"/>
      <c r="X115" s="37"/>
      <c r="Y115" s="37"/>
      <c r="Z115" s="37"/>
      <c r="AA115" s="37"/>
      <c r="AB115" s="37"/>
      <c r="AC115" s="37"/>
      <c r="AD115" s="37"/>
      <c r="AE115" s="37"/>
      <c r="AF115" s="49"/>
      <c r="AG115" s="49"/>
      <c r="AH115" s="49"/>
      <c r="AI115" s="49"/>
      <c r="AJ115" s="118">
        <f t="shared" si="1"/>
        <v>0</v>
      </c>
    </row>
    <row r="116" spans="1:36" ht="15.6">
      <c r="A116" s="44">
        <v>45006</v>
      </c>
      <c r="B116" s="47" t="s">
        <v>229</v>
      </c>
      <c r="C116" s="48">
        <v>45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37"/>
      <c r="X116" s="37"/>
      <c r="Y116" s="37"/>
      <c r="Z116" s="37"/>
      <c r="AA116" s="37">
        <v>45</v>
      </c>
      <c r="AB116" s="37"/>
      <c r="AC116" s="37"/>
      <c r="AD116" s="37"/>
      <c r="AE116" s="37"/>
      <c r="AF116" s="49"/>
      <c r="AG116" s="49"/>
      <c r="AH116" s="49"/>
      <c r="AI116" s="49"/>
      <c r="AJ116" s="118">
        <f t="shared" si="1"/>
        <v>0</v>
      </c>
    </row>
    <row r="117" spans="1:36" ht="30.6">
      <c r="A117" s="44">
        <v>45006</v>
      </c>
      <c r="B117" s="47" t="s">
        <v>230</v>
      </c>
      <c r="C117" s="48">
        <v>70.56</v>
      </c>
      <c r="D117" s="48">
        <v>11.76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37"/>
      <c r="X117" s="37"/>
      <c r="Y117" s="37"/>
      <c r="Z117" s="37">
        <v>58.8</v>
      </c>
      <c r="AA117" s="37"/>
      <c r="AB117" s="37"/>
      <c r="AC117" s="37"/>
      <c r="AD117" s="37"/>
      <c r="AE117" s="37"/>
      <c r="AF117" s="49"/>
      <c r="AG117" s="49"/>
      <c r="AH117" s="49"/>
      <c r="AI117" s="49"/>
      <c r="AJ117" s="118">
        <f t="shared" si="1"/>
        <v>0</v>
      </c>
    </row>
    <row r="118" spans="1:36" ht="15.6">
      <c r="A118" s="44">
        <v>45006</v>
      </c>
      <c r="B118" s="47" t="s">
        <v>68</v>
      </c>
      <c r="C118" s="48">
        <v>189.91</v>
      </c>
      <c r="D118" s="48">
        <v>31.65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37"/>
      <c r="X118" s="37"/>
      <c r="Y118" s="37"/>
      <c r="Z118" s="37"/>
      <c r="AA118" s="37">
        <v>158.26</v>
      </c>
      <c r="AB118" s="37"/>
      <c r="AC118" s="37"/>
      <c r="AD118" s="37"/>
      <c r="AE118" s="37"/>
      <c r="AF118" s="49"/>
      <c r="AG118" s="49"/>
      <c r="AH118" s="49"/>
      <c r="AI118" s="49"/>
      <c r="AJ118" s="118">
        <f t="shared" si="1"/>
        <v>0</v>
      </c>
    </row>
    <row r="119" spans="1:36" ht="30.6">
      <c r="A119" s="44">
        <v>45009</v>
      </c>
      <c r="B119" s="47" t="s">
        <v>231</v>
      </c>
      <c r="C119" s="48">
        <v>100</v>
      </c>
      <c r="D119" s="48"/>
      <c r="E119" s="48"/>
      <c r="F119" s="48"/>
      <c r="G119" s="48">
        <v>100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37"/>
      <c r="X119" s="37"/>
      <c r="Y119" s="37"/>
      <c r="Z119" s="37"/>
      <c r="AA119" s="37"/>
      <c r="AB119" s="37"/>
      <c r="AC119" s="37"/>
      <c r="AD119" s="37"/>
      <c r="AE119" s="37"/>
      <c r="AF119" s="49"/>
      <c r="AG119" s="49"/>
      <c r="AH119" s="49"/>
      <c r="AI119" s="49"/>
      <c r="AJ119" s="118">
        <f t="shared" si="1"/>
        <v>0</v>
      </c>
    </row>
    <row r="120" spans="1:36" ht="15.6">
      <c r="A120" s="44">
        <v>45016</v>
      </c>
      <c r="B120" s="47" t="s">
        <v>233</v>
      </c>
      <c r="C120" s="48">
        <v>18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37"/>
      <c r="X120" s="37"/>
      <c r="Y120" s="37"/>
      <c r="Z120" s="37"/>
      <c r="AA120" s="37"/>
      <c r="AB120" s="37"/>
      <c r="AC120" s="37">
        <v>18</v>
      </c>
      <c r="AD120" s="37"/>
      <c r="AE120" s="37"/>
      <c r="AF120" s="49"/>
      <c r="AG120" s="49"/>
      <c r="AH120" s="49"/>
      <c r="AI120" s="49"/>
      <c r="AJ120" s="118">
        <f t="shared" si="1"/>
        <v>0</v>
      </c>
    </row>
    <row r="121" spans="1:36" ht="15.6">
      <c r="A121" s="44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37"/>
      <c r="X121" s="37"/>
      <c r="Y121" s="37"/>
      <c r="Z121" s="37"/>
      <c r="AA121" s="37"/>
      <c r="AB121" s="37"/>
      <c r="AC121" s="37"/>
      <c r="AD121" s="37"/>
      <c r="AE121" s="37"/>
      <c r="AF121" s="49"/>
      <c r="AG121" s="49"/>
      <c r="AH121" s="49"/>
      <c r="AI121" s="49"/>
      <c r="AJ121" s="118"/>
    </row>
    <row r="122" spans="1:36" ht="15.6">
      <c r="A122" s="44"/>
      <c r="B122" s="47"/>
      <c r="C122" s="48">
        <f t="shared" ref="C122:Q122" si="2">SUM(C3:C121)</f>
        <v>38290.899999999994</v>
      </c>
      <c r="D122" s="48">
        <f t="shared" si="2"/>
        <v>2842.1110000000003</v>
      </c>
      <c r="E122" s="48">
        <f t="shared" si="2"/>
        <v>4917.8500000000004</v>
      </c>
      <c r="F122" s="48">
        <f t="shared" si="2"/>
        <v>21.72</v>
      </c>
      <c r="G122" s="48">
        <f t="shared" si="2"/>
        <v>100</v>
      </c>
      <c r="H122" s="48">
        <f t="shared" si="2"/>
        <v>2210.21</v>
      </c>
      <c r="I122" s="48">
        <f t="shared" si="2"/>
        <v>1856.1</v>
      </c>
      <c r="J122" s="48">
        <f t="shared" si="2"/>
        <v>0</v>
      </c>
      <c r="K122" s="48">
        <f t="shared" si="2"/>
        <v>100</v>
      </c>
      <c r="L122" s="48">
        <f t="shared" si="2"/>
        <v>193.75</v>
      </c>
      <c r="M122" s="48">
        <f t="shared" si="2"/>
        <v>468.31</v>
      </c>
      <c r="N122" s="48">
        <f t="shared" si="2"/>
        <v>3264.37</v>
      </c>
      <c r="O122" s="48">
        <f t="shared" si="2"/>
        <v>3735</v>
      </c>
      <c r="P122" s="48">
        <f t="shared" si="2"/>
        <v>1860</v>
      </c>
      <c r="Q122" s="48">
        <f t="shared" si="2"/>
        <v>1824</v>
      </c>
      <c r="R122" s="48">
        <f>SUM(R3:R121)</f>
        <v>272.31</v>
      </c>
      <c r="S122" s="48">
        <f>SUM(S3:S121)</f>
        <v>2234</v>
      </c>
      <c r="T122" s="48">
        <f t="shared" ref="T122:AI122" si="3">SUM(T3:T121)</f>
        <v>467</v>
      </c>
      <c r="U122" s="48">
        <f t="shared" si="3"/>
        <v>7446.07</v>
      </c>
      <c r="V122" s="48">
        <f t="shared" si="3"/>
        <v>184</v>
      </c>
      <c r="W122" s="48">
        <f t="shared" si="3"/>
        <v>50</v>
      </c>
      <c r="X122" s="48">
        <f t="shared" si="3"/>
        <v>0</v>
      </c>
      <c r="Y122" s="48">
        <f t="shared" si="3"/>
        <v>298</v>
      </c>
      <c r="Z122" s="48">
        <f t="shared" si="3"/>
        <v>523.55000000000007</v>
      </c>
      <c r="AA122" s="48">
        <f t="shared" si="3"/>
        <v>801.26</v>
      </c>
      <c r="AB122" s="48">
        <f t="shared" si="3"/>
        <v>0</v>
      </c>
      <c r="AC122" s="48">
        <f t="shared" si="3"/>
        <v>72</v>
      </c>
      <c r="AD122" s="48">
        <f t="shared" si="3"/>
        <v>395.59000000000003</v>
      </c>
      <c r="AE122" s="48">
        <f t="shared" si="3"/>
        <v>517</v>
      </c>
      <c r="AF122" s="48">
        <f t="shared" si="3"/>
        <v>1401.7</v>
      </c>
      <c r="AG122" s="48">
        <f t="shared" si="3"/>
        <v>0</v>
      </c>
      <c r="AH122" s="48">
        <f t="shared" si="3"/>
        <v>0</v>
      </c>
      <c r="AI122" s="48">
        <f t="shared" si="3"/>
        <v>235</v>
      </c>
      <c r="AJ122" s="50">
        <f>SUM(D122:AI122)</f>
        <v>38290.901000000005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>
      <pane ySplit="3" topLeftCell="A11" activePane="bottomLeft" state="frozen"/>
      <selection pane="bottomLeft" activeCell="K28" sqref="K28"/>
    </sheetView>
  </sheetViews>
  <sheetFormatPr defaultRowHeight="14.4"/>
  <cols>
    <col min="1" max="1" width="18.109375" customWidth="1"/>
    <col min="2" max="2" width="20" customWidth="1"/>
    <col min="3" max="3" width="12.6640625" customWidth="1"/>
    <col min="4" max="4" width="12.77734375" customWidth="1"/>
    <col min="7" max="7" width="12.88671875" customWidth="1"/>
    <col min="8" max="8" width="12.44140625" customWidth="1"/>
    <col min="9" max="9" width="13.6640625" customWidth="1"/>
  </cols>
  <sheetData>
    <row r="1" spans="1:10" ht="15.6">
      <c r="A1" s="68" t="s">
        <v>80</v>
      </c>
      <c r="B1" s="68"/>
      <c r="C1" s="68"/>
      <c r="D1" s="68"/>
    </row>
    <row r="2" spans="1:10" ht="15.6">
      <c r="A2" s="55"/>
      <c r="B2" s="55"/>
      <c r="C2" s="56"/>
      <c r="D2" s="55"/>
      <c r="E2" s="55"/>
      <c r="F2" s="55"/>
      <c r="G2" s="27"/>
      <c r="H2" s="57"/>
      <c r="I2" s="38"/>
    </row>
    <row r="3" spans="1:10" ht="28.8">
      <c r="A3" s="56" t="s">
        <v>70</v>
      </c>
      <c r="B3" s="56" t="s">
        <v>71</v>
      </c>
      <c r="C3" s="56" t="s">
        <v>72</v>
      </c>
      <c r="D3" s="56" t="s">
        <v>73</v>
      </c>
      <c r="E3" s="56" t="s">
        <v>74</v>
      </c>
      <c r="F3" s="66" t="s">
        <v>75</v>
      </c>
      <c r="G3" s="64" t="s">
        <v>76</v>
      </c>
      <c r="H3" s="67" t="s">
        <v>77</v>
      </c>
      <c r="I3" s="38"/>
    </row>
    <row r="4" spans="1:10" ht="15.6">
      <c r="A4" s="53">
        <v>44657</v>
      </c>
      <c r="B4" s="48" t="s">
        <v>62</v>
      </c>
      <c r="C4" s="48">
        <v>4153.92</v>
      </c>
      <c r="D4" s="48"/>
      <c r="E4" s="48"/>
      <c r="F4" s="47"/>
      <c r="G4" s="58"/>
      <c r="H4" s="91">
        <v>4153.92</v>
      </c>
      <c r="I4" s="38"/>
    </row>
    <row r="5" spans="1:10" ht="15.6">
      <c r="A5" s="53">
        <v>44664</v>
      </c>
      <c r="B5" s="48" t="s">
        <v>79</v>
      </c>
      <c r="C5" s="48">
        <v>16263.5</v>
      </c>
      <c r="D5" s="48">
        <v>16263.5</v>
      </c>
      <c r="E5" s="48"/>
      <c r="F5" s="47"/>
      <c r="G5" s="58"/>
      <c r="H5" s="59"/>
      <c r="I5" s="38"/>
    </row>
    <row r="6" spans="1:10" ht="15.6">
      <c r="A6" s="53">
        <v>44690</v>
      </c>
      <c r="B6" s="48" t="s">
        <v>78</v>
      </c>
      <c r="C6" s="48">
        <v>925.93</v>
      </c>
      <c r="D6" s="48"/>
      <c r="E6" s="48"/>
      <c r="F6" s="47"/>
      <c r="G6" s="58">
        <v>925.93</v>
      </c>
      <c r="H6" s="59"/>
      <c r="I6" s="38"/>
    </row>
    <row r="7" spans="1:10" ht="15.6">
      <c r="A7" s="86">
        <v>44694</v>
      </c>
      <c r="B7" s="87" t="s">
        <v>56</v>
      </c>
      <c r="C7" s="87">
        <v>3000</v>
      </c>
      <c r="D7" s="87"/>
      <c r="E7" s="87"/>
      <c r="F7" s="87"/>
      <c r="G7" s="90">
        <v>3000</v>
      </c>
      <c r="H7" s="88"/>
      <c r="I7" s="89"/>
      <c r="J7" t="s">
        <v>155</v>
      </c>
    </row>
    <row r="8" spans="1:10" ht="15.6">
      <c r="A8" s="86">
        <v>44712</v>
      </c>
      <c r="B8" s="87" t="s">
        <v>79</v>
      </c>
      <c r="C8" s="87">
        <v>500</v>
      </c>
      <c r="D8" s="87"/>
      <c r="E8" s="87"/>
      <c r="F8" s="87"/>
      <c r="G8" s="90">
        <v>500</v>
      </c>
      <c r="H8" s="88"/>
      <c r="I8" s="89"/>
    </row>
    <row r="9" spans="1:10" ht="15.6">
      <c r="A9" s="53">
        <v>44742</v>
      </c>
      <c r="B9" s="48" t="s">
        <v>236</v>
      </c>
      <c r="C9" s="48">
        <v>34.92</v>
      </c>
      <c r="D9" s="48"/>
      <c r="E9" s="48">
        <v>34.92</v>
      </c>
      <c r="F9" s="48"/>
      <c r="G9" s="116"/>
      <c r="H9" s="117"/>
      <c r="I9" s="47"/>
    </row>
    <row r="10" spans="1:10" ht="15.6">
      <c r="A10" s="53">
        <v>44818</v>
      </c>
      <c r="B10" s="48" t="s">
        <v>79</v>
      </c>
      <c r="C10" s="48">
        <v>16263.5</v>
      </c>
      <c r="D10" s="48">
        <v>16263.5</v>
      </c>
      <c r="E10" s="48"/>
      <c r="F10" s="48"/>
      <c r="G10" s="60"/>
      <c r="H10" s="60"/>
      <c r="I10" s="27"/>
    </row>
    <row r="11" spans="1:10" ht="15.6">
      <c r="A11" s="93">
        <v>44825</v>
      </c>
      <c r="B11" s="94" t="s">
        <v>180</v>
      </c>
      <c r="C11" s="94">
        <v>84</v>
      </c>
      <c r="D11" s="94"/>
      <c r="E11" s="94"/>
      <c r="F11" s="94"/>
      <c r="G11" s="95">
        <v>84</v>
      </c>
      <c r="H11" s="95"/>
      <c r="I11" s="96"/>
      <c r="J11" t="s">
        <v>181</v>
      </c>
    </row>
    <row r="12" spans="1:10" ht="15.6">
      <c r="A12" s="93">
        <v>44826</v>
      </c>
      <c r="B12" s="97" t="s">
        <v>180</v>
      </c>
      <c r="C12" s="94">
        <v>1100</v>
      </c>
      <c r="D12" s="94"/>
      <c r="E12" s="94"/>
      <c r="F12" s="94"/>
      <c r="G12" s="95">
        <v>1100</v>
      </c>
      <c r="H12" s="95"/>
      <c r="I12" s="96"/>
    </row>
    <row r="13" spans="1:10" ht="15.6">
      <c r="A13" s="53">
        <v>44834</v>
      </c>
      <c r="B13" s="47" t="s">
        <v>236</v>
      </c>
      <c r="C13" s="48">
        <v>61.24</v>
      </c>
      <c r="D13" s="48"/>
      <c r="E13" s="48">
        <v>61.24</v>
      </c>
      <c r="F13" s="48"/>
      <c r="G13" s="60"/>
      <c r="H13" s="60"/>
      <c r="I13" s="58"/>
    </row>
    <row r="14" spans="1:10" ht="45.6">
      <c r="A14" s="53">
        <v>44841</v>
      </c>
      <c r="B14" s="47" t="s">
        <v>193</v>
      </c>
      <c r="C14" s="48">
        <v>1545</v>
      </c>
      <c r="D14" s="48"/>
      <c r="E14" s="48"/>
      <c r="F14" s="48"/>
      <c r="G14" s="60">
        <v>1545</v>
      </c>
      <c r="H14" s="60"/>
      <c r="I14" s="27"/>
      <c r="J14" t="s">
        <v>194</v>
      </c>
    </row>
    <row r="15" spans="1:10" ht="15.6">
      <c r="A15" s="53">
        <v>44868</v>
      </c>
      <c r="B15" s="47" t="s">
        <v>195</v>
      </c>
      <c r="C15" s="48">
        <v>517</v>
      </c>
      <c r="D15" s="48"/>
      <c r="E15" s="48"/>
      <c r="F15" s="48"/>
      <c r="G15" s="60">
        <v>517</v>
      </c>
      <c r="H15" s="60"/>
      <c r="I15" s="27"/>
    </row>
    <row r="16" spans="1:10" ht="15.6">
      <c r="A16" s="53">
        <v>44926</v>
      </c>
      <c r="B16" s="47" t="s">
        <v>236</v>
      </c>
      <c r="C16" s="48">
        <v>131.44</v>
      </c>
      <c r="D16" s="48"/>
      <c r="E16" s="48">
        <v>131.44</v>
      </c>
      <c r="F16" s="48"/>
      <c r="G16" s="60"/>
      <c r="H16" s="60"/>
      <c r="I16" s="27"/>
    </row>
    <row r="17" spans="1:11" ht="15.6">
      <c r="A17" s="102">
        <v>44897</v>
      </c>
      <c r="B17" s="103" t="s">
        <v>208</v>
      </c>
      <c r="C17" s="104">
        <v>30</v>
      </c>
      <c r="D17" s="104"/>
      <c r="E17" s="104"/>
      <c r="F17" s="104"/>
      <c r="G17" s="105">
        <v>30</v>
      </c>
      <c r="H17" s="105"/>
      <c r="I17" s="106"/>
      <c r="J17" s="107" t="s">
        <v>209</v>
      </c>
      <c r="K17" s="107"/>
    </row>
    <row r="18" spans="1:11" ht="15.6">
      <c r="A18" s="102">
        <v>44900</v>
      </c>
      <c r="B18" s="103" t="s">
        <v>212</v>
      </c>
      <c r="C18" s="104">
        <v>10</v>
      </c>
      <c r="D18" s="104"/>
      <c r="E18" s="104"/>
      <c r="F18" s="104"/>
      <c r="G18" s="105">
        <v>10</v>
      </c>
      <c r="H18" s="105"/>
      <c r="I18" s="106"/>
      <c r="J18" s="107"/>
      <c r="K18" s="107"/>
    </row>
    <row r="19" spans="1:11" ht="15.6">
      <c r="A19" s="102">
        <v>44901</v>
      </c>
      <c r="B19" s="103" t="s">
        <v>213</v>
      </c>
      <c r="C19" s="104">
        <v>80</v>
      </c>
      <c r="D19" s="104"/>
      <c r="E19" s="104"/>
      <c r="F19" s="104"/>
      <c r="G19" s="105">
        <v>80</v>
      </c>
      <c r="H19" s="105"/>
      <c r="I19" s="106"/>
      <c r="J19" s="107"/>
      <c r="K19" s="107"/>
    </row>
    <row r="20" spans="1:11" ht="15.6">
      <c r="A20" s="102">
        <v>44929</v>
      </c>
      <c r="B20" s="103" t="s">
        <v>215</v>
      </c>
      <c r="C20" s="104">
        <v>40</v>
      </c>
      <c r="D20" s="104"/>
      <c r="E20" s="104"/>
      <c r="F20" s="104"/>
      <c r="G20" s="105">
        <v>40</v>
      </c>
      <c r="H20" s="105"/>
      <c r="I20" s="106"/>
      <c r="J20" s="107"/>
      <c r="K20" s="107"/>
    </row>
    <row r="21" spans="1:11" ht="15.6">
      <c r="A21" s="102">
        <v>44931</v>
      </c>
      <c r="B21" s="103" t="s">
        <v>214</v>
      </c>
      <c r="C21" s="108">
        <v>10</v>
      </c>
      <c r="D21" s="108"/>
      <c r="E21" s="108"/>
      <c r="F21" s="108"/>
      <c r="G21" s="109">
        <v>10</v>
      </c>
      <c r="H21" s="109"/>
      <c r="I21" s="106"/>
      <c r="J21" s="107"/>
      <c r="K21" s="107"/>
    </row>
    <row r="22" spans="1:11" ht="15.6">
      <c r="A22" s="102">
        <v>44944</v>
      </c>
      <c r="B22" s="103" t="s">
        <v>220</v>
      </c>
      <c r="C22" s="108">
        <v>7</v>
      </c>
      <c r="D22" s="108"/>
      <c r="E22" s="108"/>
      <c r="F22" s="108"/>
      <c r="G22" s="109">
        <v>7</v>
      </c>
      <c r="H22" s="109"/>
      <c r="I22" s="106"/>
      <c r="J22" s="107"/>
      <c r="K22" s="107"/>
    </row>
    <row r="23" spans="1:11" ht="15.6">
      <c r="A23" s="53"/>
      <c r="B23" s="47"/>
      <c r="C23" s="61"/>
      <c r="D23" s="61"/>
      <c r="E23" s="61"/>
      <c r="F23" s="61"/>
      <c r="G23" s="62"/>
      <c r="H23" s="62"/>
      <c r="I23" s="27"/>
    </row>
    <row r="24" spans="1:11" ht="30.6">
      <c r="A24" s="110">
        <v>44994</v>
      </c>
      <c r="B24" s="111" t="s">
        <v>234</v>
      </c>
      <c r="C24" s="112">
        <v>200</v>
      </c>
      <c r="D24" s="112"/>
      <c r="E24" s="112"/>
      <c r="F24" s="112"/>
      <c r="G24" s="113">
        <v>200</v>
      </c>
      <c r="H24" s="113"/>
      <c r="I24" s="114"/>
      <c r="J24" s="115" t="s">
        <v>232</v>
      </c>
      <c r="K24" s="115"/>
    </row>
    <row r="25" spans="1:11" ht="15.6">
      <c r="A25" s="110">
        <v>45009</v>
      </c>
      <c r="B25" s="111" t="s">
        <v>235</v>
      </c>
      <c r="C25" s="112">
        <v>4500</v>
      </c>
      <c r="D25" s="112"/>
      <c r="E25" s="112"/>
      <c r="F25" s="112"/>
      <c r="G25" s="113">
        <v>4500</v>
      </c>
      <c r="H25" s="113"/>
      <c r="I25" s="114"/>
      <c r="J25" s="115"/>
      <c r="K25" s="115"/>
    </row>
    <row r="26" spans="1:11" ht="15.6">
      <c r="A26" s="53">
        <v>45016</v>
      </c>
      <c r="B26" s="47" t="s">
        <v>236</v>
      </c>
      <c r="C26" s="61">
        <v>190.94</v>
      </c>
      <c r="D26" s="61"/>
      <c r="E26" s="61">
        <v>190.94</v>
      </c>
      <c r="F26" s="61"/>
      <c r="G26" s="62"/>
      <c r="H26" s="62"/>
      <c r="I26" s="27"/>
    </row>
    <row r="27" spans="1:11" ht="15.6">
      <c r="A27" s="53"/>
      <c r="B27" s="47" t="s">
        <v>237</v>
      </c>
      <c r="C27" s="61">
        <v>397.39</v>
      </c>
      <c r="D27" s="61"/>
      <c r="E27" s="61">
        <v>397.39</v>
      </c>
      <c r="F27" s="61"/>
      <c r="G27" s="62"/>
      <c r="H27" s="62"/>
      <c r="I27" s="27"/>
    </row>
    <row r="28" spans="1:11" ht="15.6">
      <c r="A28" s="53"/>
      <c r="B28" s="47" t="s">
        <v>237</v>
      </c>
      <c r="C28" s="61">
        <v>75.44</v>
      </c>
      <c r="D28" s="61"/>
      <c r="E28" s="61">
        <v>75.44</v>
      </c>
      <c r="F28" s="61"/>
      <c r="G28" s="62"/>
      <c r="H28" s="62"/>
      <c r="I28" s="27"/>
    </row>
    <row r="29" spans="1:11" ht="15.6">
      <c r="A29" s="63"/>
      <c r="B29" s="64"/>
      <c r="C29" s="65">
        <f>SUM(C4:C28)</f>
        <v>50121.22</v>
      </c>
      <c r="D29" s="65">
        <f>SUM(D4:D27)</f>
        <v>32527</v>
      </c>
      <c r="E29" s="65">
        <f>SUM(E3:E28)</f>
        <v>891.36999999999989</v>
      </c>
      <c r="F29" s="65">
        <f>SUM(F6:F27)</f>
        <v>0</v>
      </c>
      <c r="G29" s="65">
        <f>SUM(G4:G27)</f>
        <v>12548.93</v>
      </c>
      <c r="H29" s="65">
        <f>SUM(H4:H27)</f>
        <v>4153.92</v>
      </c>
      <c r="I29" s="27">
        <f>SUM(D29:H29)</f>
        <v>50121.22</v>
      </c>
    </row>
    <row r="32" spans="1:11">
      <c r="F32">
        <v>7</v>
      </c>
    </row>
  </sheetData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pane ySplit="2" topLeftCell="A38" activePane="bottomLeft" state="frozen"/>
      <selection pane="bottomLeft" sqref="A1:Q51"/>
    </sheetView>
  </sheetViews>
  <sheetFormatPr defaultRowHeight="14.4"/>
  <cols>
    <col min="1" max="1" width="22.44140625" customWidth="1"/>
    <col min="2" max="2" width="12.33203125" customWidth="1"/>
  </cols>
  <sheetData>
    <row r="1" spans="1:15">
      <c r="A1" s="122" t="s">
        <v>165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49"/>
    </row>
    <row r="2" spans="1:15">
      <c r="A2" s="69"/>
      <c r="B2" s="69" t="s">
        <v>73</v>
      </c>
      <c r="C2" s="69" t="s">
        <v>81</v>
      </c>
      <c r="D2" s="69" t="s">
        <v>82</v>
      </c>
      <c r="E2" s="69" t="s">
        <v>83</v>
      </c>
      <c r="F2" s="69" t="s">
        <v>84</v>
      </c>
      <c r="G2" s="69" t="s">
        <v>85</v>
      </c>
      <c r="H2" s="69" t="s">
        <v>86</v>
      </c>
      <c r="I2" s="69" t="s">
        <v>87</v>
      </c>
      <c r="J2" s="69" t="s">
        <v>88</v>
      </c>
      <c r="K2" s="69" t="s">
        <v>89</v>
      </c>
      <c r="L2" s="69" t="s">
        <v>90</v>
      </c>
      <c r="M2" s="69" t="s">
        <v>91</v>
      </c>
      <c r="N2" s="70" t="s">
        <v>92</v>
      </c>
      <c r="O2" s="71" t="s">
        <v>93</v>
      </c>
    </row>
    <row r="3" spans="1:15">
      <c r="A3" s="72" t="s">
        <v>68</v>
      </c>
      <c r="B3" s="73">
        <v>155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74">
        <v>156.26</v>
      </c>
      <c r="O3" s="49">
        <f t="shared" ref="O3:O7" si="0">SUM(C3:N3)</f>
        <v>156.26</v>
      </c>
    </row>
    <row r="4" spans="1:15">
      <c r="A4" s="72" t="s">
        <v>94</v>
      </c>
      <c r="B4" s="73">
        <v>55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74"/>
      <c r="O4" s="49">
        <f t="shared" si="0"/>
        <v>0</v>
      </c>
    </row>
    <row r="5" spans="1:15">
      <c r="A5" s="72" t="s">
        <v>95</v>
      </c>
      <c r="B5" s="73">
        <v>42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74">
        <v>45</v>
      </c>
      <c r="O5" s="49">
        <f t="shared" si="0"/>
        <v>45</v>
      </c>
    </row>
    <row r="6" spans="1:15">
      <c r="A6" s="100" t="s">
        <v>96</v>
      </c>
      <c r="B6" s="101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8">
        <f t="shared" si="0"/>
        <v>0</v>
      </c>
    </row>
    <row r="7" spans="1:15">
      <c r="A7" s="75" t="s">
        <v>64</v>
      </c>
      <c r="B7" s="73">
        <v>72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74"/>
      <c r="O7" s="49">
        <f t="shared" si="0"/>
        <v>0</v>
      </c>
    </row>
    <row r="8" spans="1:15" ht="26.4">
      <c r="A8" s="72" t="s">
        <v>97</v>
      </c>
      <c r="B8" s="73">
        <v>100</v>
      </c>
      <c r="C8" s="49"/>
      <c r="D8" s="49">
        <v>127</v>
      </c>
      <c r="E8" s="49">
        <v>35</v>
      </c>
      <c r="F8" s="49">
        <v>6</v>
      </c>
      <c r="G8" s="49"/>
      <c r="H8" s="49">
        <v>26</v>
      </c>
      <c r="I8" s="49">
        <v>6</v>
      </c>
      <c r="J8" s="49"/>
      <c r="K8" s="49"/>
      <c r="L8" s="49">
        <v>122</v>
      </c>
      <c r="M8" s="49">
        <v>31</v>
      </c>
      <c r="N8" s="74"/>
      <c r="O8" s="49">
        <f>SUM(C8:N8)</f>
        <v>353</v>
      </c>
    </row>
    <row r="9" spans="1:15">
      <c r="A9" s="72" t="s">
        <v>98</v>
      </c>
      <c r="B9" s="73">
        <v>200</v>
      </c>
      <c r="C9" s="49"/>
      <c r="D9" s="49"/>
      <c r="E9" s="49"/>
      <c r="F9" s="49"/>
      <c r="G9" s="49"/>
      <c r="H9" s="49">
        <v>300</v>
      </c>
      <c r="I9" s="49"/>
      <c r="J9" s="49"/>
      <c r="K9" s="49"/>
      <c r="L9" s="49"/>
      <c r="M9" s="49"/>
      <c r="N9" s="74"/>
      <c r="O9" s="49">
        <f t="shared" ref="O9:O19" si="1">SUM(C9:N9)</f>
        <v>300</v>
      </c>
    </row>
    <row r="10" spans="1:15">
      <c r="A10" s="72" t="s">
        <v>99</v>
      </c>
      <c r="B10" s="73">
        <v>100</v>
      </c>
      <c r="C10" s="49"/>
      <c r="D10" s="49">
        <v>100</v>
      </c>
      <c r="E10" s="49"/>
      <c r="F10" s="49"/>
      <c r="G10" s="49"/>
      <c r="H10" s="49"/>
      <c r="I10" s="49"/>
      <c r="J10" s="49"/>
      <c r="K10" s="49"/>
      <c r="L10" s="49"/>
      <c r="M10" s="49"/>
      <c r="N10" s="74"/>
      <c r="O10" s="49">
        <f t="shared" si="1"/>
        <v>100</v>
      </c>
    </row>
    <row r="11" spans="1:15">
      <c r="A11" s="72" t="s">
        <v>100</v>
      </c>
      <c r="B11" s="73">
        <v>4500</v>
      </c>
      <c r="C11" s="49">
        <v>312.22000000000003</v>
      </c>
      <c r="D11" s="49">
        <v>312.22000000000003</v>
      </c>
      <c r="E11" s="49">
        <v>526.82000000000005</v>
      </c>
      <c r="F11" s="49">
        <v>312.22000000000003</v>
      </c>
      <c r="G11" s="49">
        <v>312.22000000000003</v>
      </c>
      <c r="H11" s="49">
        <v>526.82000000000005</v>
      </c>
      <c r="I11" s="49">
        <v>312.22000000000003</v>
      </c>
      <c r="J11" s="49">
        <v>312.22000000000003</v>
      </c>
      <c r="K11" s="49">
        <v>499.42</v>
      </c>
      <c r="L11" s="49">
        <v>594.62</v>
      </c>
      <c r="M11" s="49">
        <v>333.02</v>
      </c>
      <c r="N11" s="74">
        <v>563.41999999999996</v>
      </c>
      <c r="O11" s="49">
        <f t="shared" si="1"/>
        <v>4917.4400000000005</v>
      </c>
    </row>
    <row r="12" spans="1:15">
      <c r="A12" s="72" t="s">
        <v>101</v>
      </c>
      <c r="B12" s="73">
        <v>189</v>
      </c>
      <c r="C12" s="49">
        <v>47.25</v>
      </c>
      <c r="D12" s="49"/>
      <c r="E12" s="49"/>
      <c r="F12" s="49">
        <v>47.25</v>
      </c>
      <c r="G12" s="49"/>
      <c r="H12" s="49">
        <v>47.25</v>
      </c>
      <c r="I12" s="49"/>
      <c r="J12" s="49"/>
      <c r="K12" s="49"/>
      <c r="L12" s="49">
        <v>52</v>
      </c>
      <c r="M12" s="49"/>
      <c r="N12" s="74"/>
      <c r="O12" s="49">
        <f t="shared" si="1"/>
        <v>193.75</v>
      </c>
    </row>
    <row r="13" spans="1:15">
      <c r="A13" s="72" t="s">
        <v>206</v>
      </c>
      <c r="B13" s="73">
        <v>100</v>
      </c>
      <c r="C13" s="49">
        <v>15</v>
      </c>
      <c r="D13" s="49">
        <v>35.83</v>
      </c>
      <c r="E13" s="49"/>
      <c r="F13" s="49">
        <v>15</v>
      </c>
      <c r="G13" s="49"/>
      <c r="H13" s="49"/>
      <c r="I13" s="49"/>
      <c r="J13" s="49"/>
      <c r="K13" s="49"/>
      <c r="L13" s="49"/>
      <c r="M13" s="49">
        <v>17.5</v>
      </c>
      <c r="N13" s="74"/>
      <c r="O13" s="49">
        <f t="shared" si="1"/>
        <v>83.33</v>
      </c>
    </row>
    <row r="14" spans="1:15">
      <c r="A14" s="72" t="s">
        <v>102</v>
      </c>
      <c r="B14" s="73">
        <v>3000</v>
      </c>
      <c r="C14" s="49"/>
      <c r="D14" s="49"/>
      <c r="E14" s="49">
        <v>3264.37</v>
      </c>
      <c r="F14" s="49"/>
      <c r="G14" s="49"/>
      <c r="H14" s="49"/>
      <c r="I14" s="49"/>
      <c r="J14" s="49"/>
      <c r="K14" s="49"/>
      <c r="L14" s="49"/>
      <c r="M14" s="49"/>
      <c r="N14" s="74"/>
      <c r="O14" s="49">
        <f t="shared" si="1"/>
        <v>3264.37</v>
      </c>
    </row>
    <row r="15" spans="1:15">
      <c r="A15" s="72" t="s">
        <v>103</v>
      </c>
      <c r="B15" s="73"/>
      <c r="C15" s="49"/>
      <c r="D15" s="49"/>
      <c r="E15" s="49">
        <v>11.73</v>
      </c>
      <c r="F15" s="49"/>
      <c r="G15" s="49"/>
      <c r="H15" s="49"/>
      <c r="I15" s="49"/>
      <c r="J15" s="49"/>
      <c r="K15" s="49"/>
      <c r="L15" s="49"/>
      <c r="M15" s="49">
        <v>9.99</v>
      </c>
      <c r="N15" s="74"/>
      <c r="O15" s="49">
        <f t="shared" si="1"/>
        <v>21.72</v>
      </c>
    </row>
    <row r="16" spans="1:15" ht="26.4">
      <c r="A16" s="72" t="s">
        <v>104</v>
      </c>
      <c r="B16" s="73">
        <v>300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74"/>
      <c r="O16" s="49">
        <f t="shared" si="1"/>
        <v>0</v>
      </c>
    </row>
    <row r="17" spans="1:16">
      <c r="A17" s="72" t="s">
        <v>105</v>
      </c>
      <c r="B17" s="7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74"/>
      <c r="O17" s="49">
        <f t="shared" si="1"/>
        <v>0</v>
      </c>
    </row>
    <row r="18" spans="1:16">
      <c r="A18" s="72" t="s">
        <v>34</v>
      </c>
      <c r="B18" s="73">
        <v>39</v>
      </c>
      <c r="C18" s="49"/>
      <c r="D18" s="49"/>
      <c r="E18" s="49"/>
      <c r="F18" s="49"/>
      <c r="G18" s="49">
        <v>100</v>
      </c>
      <c r="H18" s="49"/>
      <c r="I18" s="49"/>
      <c r="J18" s="49"/>
      <c r="K18" s="49"/>
      <c r="L18" s="49"/>
      <c r="M18" s="49"/>
      <c r="N18" s="74"/>
      <c r="O18" s="49">
        <f t="shared" si="1"/>
        <v>100</v>
      </c>
    </row>
    <row r="19" spans="1:16">
      <c r="A19" s="72" t="s">
        <v>52</v>
      </c>
      <c r="B19" s="73">
        <v>66</v>
      </c>
      <c r="C19" s="49"/>
      <c r="D19" s="49"/>
      <c r="E19" s="49"/>
      <c r="F19" s="49"/>
      <c r="G19" s="49"/>
      <c r="H19" s="49"/>
      <c r="I19" s="49"/>
      <c r="J19" s="49">
        <v>598</v>
      </c>
      <c r="K19" s="49"/>
      <c r="L19" s="49"/>
      <c r="M19" s="49"/>
      <c r="N19" s="74"/>
      <c r="O19" s="49">
        <f t="shared" si="1"/>
        <v>598</v>
      </c>
      <c r="P19" t="s">
        <v>203</v>
      </c>
    </row>
    <row r="20" spans="1:16">
      <c r="A20" s="72" t="s">
        <v>185</v>
      </c>
      <c r="B20" s="73"/>
      <c r="C20" s="49"/>
      <c r="D20" s="49"/>
      <c r="E20" s="49"/>
      <c r="F20" s="49"/>
      <c r="G20" s="49"/>
      <c r="H20" s="49"/>
      <c r="I20" s="49"/>
      <c r="J20" s="49"/>
      <c r="K20" s="49"/>
      <c r="L20" s="49">
        <v>685</v>
      </c>
      <c r="M20" s="49">
        <v>150</v>
      </c>
      <c r="N20" s="74"/>
      <c r="O20" s="49"/>
    </row>
    <row r="21" spans="1:16">
      <c r="A21" s="100" t="s">
        <v>75</v>
      </c>
      <c r="B21" s="101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98"/>
    </row>
    <row r="22" spans="1:16">
      <c r="A22" s="72" t="s">
        <v>106</v>
      </c>
      <c r="B22" s="77">
        <v>1110</v>
      </c>
      <c r="C22" s="49"/>
      <c r="D22" s="49">
        <v>1110</v>
      </c>
      <c r="E22" s="49"/>
      <c r="F22" s="49"/>
      <c r="G22" s="49"/>
      <c r="H22" s="49"/>
      <c r="I22" s="49"/>
      <c r="J22" s="49"/>
      <c r="K22" s="49"/>
      <c r="L22" s="49"/>
      <c r="M22" s="49"/>
      <c r="N22" s="74"/>
      <c r="O22" s="49">
        <f t="shared" ref="O22:O31" si="2">SUM(C22:N22)</f>
        <v>1110</v>
      </c>
    </row>
    <row r="23" spans="1:16">
      <c r="A23" s="72" t="s">
        <v>107</v>
      </c>
      <c r="B23" s="73">
        <v>500</v>
      </c>
      <c r="C23" s="49"/>
      <c r="D23" s="49">
        <v>500</v>
      </c>
      <c r="E23" s="49"/>
      <c r="F23" s="49"/>
      <c r="G23" s="49"/>
      <c r="H23" s="49"/>
      <c r="I23" s="49"/>
      <c r="J23" s="49"/>
      <c r="K23" s="49"/>
      <c r="L23" s="49"/>
      <c r="M23" s="49"/>
      <c r="N23" s="74"/>
      <c r="O23" s="49">
        <f t="shared" si="2"/>
        <v>500</v>
      </c>
    </row>
    <row r="24" spans="1:16">
      <c r="A24" s="72" t="s">
        <v>58</v>
      </c>
      <c r="B24" s="73">
        <v>350</v>
      </c>
      <c r="C24" s="49"/>
      <c r="D24" s="49">
        <v>350</v>
      </c>
      <c r="E24" s="49"/>
      <c r="F24" s="49"/>
      <c r="G24" s="49"/>
      <c r="H24" s="49"/>
      <c r="I24" s="49"/>
      <c r="J24" s="49"/>
      <c r="K24" s="49"/>
      <c r="L24" s="49"/>
      <c r="M24" s="49"/>
      <c r="N24" s="74"/>
      <c r="O24" s="49">
        <f t="shared" si="2"/>
        <v>350</v>
      </c>
    </row>
    <row r="25" spans="1:16" ht="26.4">
      <c r="A25" s="72" t="s">
        <v>108</v>
      </c>
      <c r="B25" s="73">
        <v>1500</v>
      </c>
      <c r="C25" s="49"/>
      <c r="D25" s="49">
        <v>1500</v>
      </c>
      <c r="E25" s="49"/>
      <c r="F25" s="49"/>
      <c r="G25" s="49"/>
      <c r="H25" s="49"/>
      <c r="I25" s="49"/>
      <c r="J25" s="49"/>
      <c r="K25" s="49"/>
      <c r="L25" s="49"/>
      <c r="M25" s="49"/>
      <c r="N25" s="74"/>
      <c r="O25" s="49">
        <f t="shared" si="2"/>
        <v>1500</v>
      </c>
    </row>
    <row r="26" spans="1:16">
      <c r="A26" s="72" t="s">
        <v>109</v>
      </c>
      <c r="B26" s="73">
        <v>50</v>
      </c>
      <c r="C26" s="49"/>
      <c r="D26" s="49">
        <v>50</v>
      </c>
      <c r="E26" s="49"/>
      <c r="F26" s="49"/>
      <c r="G26" s="49"/>
      <c r="H26" s="49"/>
      <c r="I26" s="49"/>
      <c r="J26" s="49"/>
      <c r="K26" s="49"/>
      <c r="L26" s="49"/>
      <c r="M26" s="49"/>
      <c r="N26" s="74"/>
      <c r="O26" s="49">
        <f t="shared" si="2"/>
        <v>50</v>
      </c>
    </row>
    <row r="27" spans="1:16">
      <c r="A27" s="72" t="s">
        <v>110</v>
      </c>
      <c r="B27" s="73">
        <v>18</v>
      </c>
      <c r="C27" s="49"/>
      <c r="D27" s="49"/>
      <c r="E27" s="49"/>
      <c r="F27" s="49"/>
      <c r="G27" s="49"/>
      <c r="H27" s="49"/>
      <c r="I27" s="49"/>
      <c r="J27" s="49"/>
      <c r="K27" s="49"/>
      <c r="L27" s="49">
        <v>25</v>
      </c>
      <c r="M27" s="49"/>
      <c r="N27" s="74"/>
      <c r="O27" s="49">
        <f t="shared" si="2"/>
        <v>25</v>
      </c>
    </row>
    <row r="28" spans="1:16">
      <c r="A28" s="72" t="s">
        <v>111</v>
      </c>
      <c r="B28" s="73">
        <v>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74"/>
      <c r="O28" s="49">
        <f t="shared" si="2"/>
        <v>0</v>
      </c>
    </row>
    <row r="29" spans="1:16">
      <c r="A29" s="72" t="s">
        <v>112</v>
      </c>
      <c r="B29" s="73">
        <v>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74"/>
      <c r="O29" s="49">
        <f t="shared" si="2"/>
        <v>0</v>
      </c>
    </row>
    <row r="30" spans="1:16">
      <c r="A30" s="72" t="s">
        <v>55</v>
      </c>
      <c r="B30" s="73">
        <v>200</v>
      </c>
      <c r="C30" s="49"/>
      <c r="D30" s="49">
        <v>200</v>
      </c>
      <c r="E30" s="49"/>
      <c r="F30" s="49"/>
      <c r="G30" s="49"/>
      <c r="H30" s="49"/>
      <c r="I30" s="49"/>
      <c r="J30" s="49"/>
      <c r="K30" s="49"/>
      <c r="L30" s="49"/>
      <c r="M30" s="49"/>
      <c r="N30" s="74"/>
      <c r="O30" s="49">
        <f t="shared" si="2"/>
        <v>200</v>
      </c>
    </row>
    <row r="31" spans="1:16">
      <c r="A31" s="72" t="s">
        <v>113</v>
      </c>
      <c r="B31" s="73">
        <v>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4"/>
      <c r="O31" s="49">
        <f t="shared" si="2"/>
        <v>0</v>
      </c>
    </row>
    <row r="32" spans="1:16">
      <c r="A32" s="100" t="s">
        <v>114</v>
      </c>
      <c r="B32" s="101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98"/>
    </row>
    <row r="33" spans="1:16">
      <c r="A33" s="72" t="s">
        <v>115</v>
      </c>
      <c r="B33" s="73">
        <v>500</v>
      </c>
      <c r="C33" s="49">
        <v>55</v>
      </c>
      <c r="D33" s="49"/>
      <c r="E33" s="49"/>
      <c r="F33" s="49"/>
      <c r="G33" s="49"/>
      <c r="H33" s="49"/>
      <c r="I33" s="49"/>
      <c r="J33" s="49"/>
      <c r="K33" s="49"/>
      <c r="L33" s="49">
        <v>102</v>
      </c>
      <c r="M33" s="49">
        <v>80</v>
      </c>
      <c r="N33" s="74"/>
      <c r="O33" s="49">
        <f t="shared" ref="O33:O42" si="3">SUM(C33:N33)</f>
        <v>237</v>
      </c>
    </row>
    <row r="34" spans="1:16">
      <c r="A34" s="72" t="s">
        <v>116</v>
      </c>
      <c r="B34" s="78">
        <v>100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>
        <v>50</v>
      </c>
      <c r="N34" s="74"/>
      <c r="O34" s="49">
        <f t="shared" si="3"/>
        <v>50</v>
      </c>
    </row>
    <row r="35" spans="1:16" ht="26.4">
      <c r="A35" s="72" t="s">
        <v>117</v>
      </c>
      <c r="B35" s="78">
        <v>250</v>
      </c>
      <c r="C35" s="49"/>
      <c r="D35" s="49"/>
      <c r="E35" s="49"/>
      <c r="F35" s="49"/>
      <c r="G35" s="49"/>
      <c r="H35" s="49"/>
      <c r="I35" s="49">
        <v>252</v>
      </c>
      <c r="J35" s="49"/>
      <c r="K35" s="49"/>
      <c r="L35" s="49"/>
      <c r="M35" s="49"/>
      <c r="N35" s="74">
        <v>362.89</v>
      </c>
      <c r="O35" s="49">
        <f t="shared" si="3"/>
        <v>614.89</v>
      </c>
    </row>
    <row r="36" spans="1:16">
      <c r="A36" s="72" t="s">
        <v>118</v>
      </c>
      <c r="B36" s="73">
        <v>200</v>
      </c>
      <c r="C36" s="49"/>
      <c r="D36" s="49"/>
      <c r="E36" s="54">
        <v>91.64</v>
      </c>
      <c r="F36" s="54"/>
      <c r="G36" s="49"/>
      <c r="H36" s="49"/>
      <c r="I36" s="49"/>
      <c r="J36" s="49"/>
      <c r="K36" s="49"/>
      <c r="L36" s="49"/>
      <c r="M36" s="49">
        <v>61.4</v>
      </c>
      <c r="N36" s="74"/>
      <c r="O36" s="49">
        <f t="shared" si="3"/>
        <v>153.04</v>
      </c>
    </row>
    <row r="37" spans="1:16">
      <c r="A37" s="72" t="s">
        <v>119</v>
      </c>
      <c r="B37" s="73">
        <v>9500</v>
      </c>
      <c r="C37" s="49"/>
      <c r="D37" s="49">
        <v>791</v>
      </c>
      <c r="E37" s="49">
        <v>1573</v>
      </c>
      <c r="F37" s="49"/>
      <c r="G37" s="49"/>
      <c r="H37" s="49">
        <v>1561</v>
      </c>
      <c r="I37" s="49">
        <v>120</v>
      </c>
      <c r="J37" s="49">
        <v>2390</v>
      </c>
      <c r="K37" s="49"/>
      <c r="L37" s="49"/>
      <c r="M37" s="49">
        <v>920</v>
      </c>
      <c r="N37" s="74"/>
      <c r="O37" s="49">
        <f t="shared" si="3"/>
        <v>7355</v>
      </c>
      <c r="P37" t="s">
        <v>204</v>
      </c>
    </row>
    <row r="38" spans="1:16">
      <c r="A38" s="72" t="s">
        <v>120</v>
      </c>
      <c r="B38" s="73">
        <v>1000</v>
      </c>
      <c r="C38" s="49"/>
      <c r="D38" s="49"/>
      <c r="E38" s="49"/>
      <c r="F38" s="49"/>
      <c r="G38" s="49"/>
      <c r="H38" s="49">
        <v>217</v>
      </c>
      <c r="I38" s="49"/>
      <c r="J38" s="49"/>
      <c r="K38" s="49"/>
      <c r="L38" s="49"/>
      <c r="M38" s="49"/>
      <c r="N38" s="74">
        <v>35.32</v>
      </c>
      <c r="O38" s="49">
        <f t="shared" si="3"/>
        <v>252.32</v>
      </c>
    </row>
    <row r="39" spans="1:16">
      <c r="A39" s="72" t="s">
        <v>121</v>
      </c>
      <c r="B39" s="73">
        <v>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74"/>
      <c r="O39" s="49">
        <f t="shared" si="3"/>
        <v>0</v>
      </c>
    </row>
    <row r="40" spans="1:16">
      <c r="A40" s="72" t="s">
        <v>122</v>
      </c>
      <c r="B40" s="73">
        <v>3000</v>
      </c>
      <c r="C40" s="49"/>
      <c r="D40" s="49">
        <v>310</v>
      </c>
      <c r="E40" s="49">
        <v>310</v>
      </c>
      <c r="F40" s="49">
        <v>310</v>
      </c>
      <c r="G40" s="49"/>
      <c r="H40" s="49">
        <v>310</v>
      </c>
      <c r="I40" s="49">
        <v>310</v>
      </c>
      <c r="J40" s="49">
        <v>310</v>
      </c>
      <c r="K40" s="49"/>
      <c r="L40" s="49"/>
      <c r="M40" s="49"/>
      <c r="N40" s="74"/>
      <c r="O40" s="49">
        <f t="shared" si="3"/>
        <v>1860</v>
      </c>
    </row>
    <row r="41" spans="1:16" ht="39.6">
      <c r="A41" s="72" t="s">
        <v>123</v>
      </c>
      <c r="B41" s="73">
        <v>1000</v>
      </c>
      <c r="C41" s="49"/>
      <c r="D41" s="49"/>
      <c r="E41" s="49">
        <v>496.6</v>
      </c>
      <c r="F41" s="49"/>
      <c r="G41" s="49"/>
      <c r="H41" s="49"/>
      <c r="I41" s="49"/>
      <c r="J41" s="49"/>
      <c r="K41" s="49"/>
      <c r="L41" s="49"/>
      <c r="M41" s="49"/>
      <c r="N41" s="74"/>
      <c r="O41" s="49">
        <f t="shared" si="3"/>
        <v>496.6</v>
      </c>
    </row>
    <row r="42" spans="1:16">
      <c r="A42" s="72" t="s">
        <v>124</v>
      </c>
      <c r="B42" s="73"/>
      <c r="C42" s="49"/>
      <c r="D42" s="49"/>
      <c r="E42" s="49">
        <v>19.989999999999998</v>
      </c>
      <c r="F42" s="49"/>
      <c r="G42" s="49"/>
      <c r="H42" s="49">
        <v>289</v>
      </c>
      <c r="I42" s="49">
        <v>20.41</v>
      </c>
      <c r="J42" s="49">
        <v>155.34</v>
      </c>
      <c r="K42" s="49"/>
      <c r="L42" s="49"/>
      <c r="M42" s="49"/>
      <c r="N42" s="74">
        <v>50.3</v>
      </c>
      <c r="O42" s="49">
        <f t="shared" si="3"/>
        <v>535.04</v>
      </c>
    </row>
    <row r="43" spans="1:16">
      <c r="A43" s="72" t="s">
        <v>125</v>
      </c>
      <c r="B43" s="73">
        <v>250</v>
      </c>
      <c r="C43" s="49">
        <v>58.8</v>
      </c>
      <c r="D43" s="49"/>
      <c r="E43" s="49"/>
      <c r="F43" s="49"/>
      <c r="G43" s="49"/>
      <c r="H43" s="49"/>
      <c r="I43" s="49"/>
      <c r="J43" s="49"/>
      <c r="K43" s="49"/>
      <c r="L43" s="49"/>
      <c r="M43" s="49">
        <v>100</v>
      </c>
      <c r="N43" s="74"/>
      <c r="O43" s="49">
        <f>SUM(C43:N43)</f>
        <v>158.80000000000001</v>
      </c>
    </row>
    <row r="44" spans="1:16" ht="26.4">
      <c r="A44" s="72" t="s">
        <v>126</v>
      </c>
      <c r="B44" s="76">
        <v>1500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74">
        <v>235</v>
      </c>
      <c r="O44" s="49">
        <f t="shared" ref="O44:O50" si="4">SUM(C44:N44)</f>
        <v>235</v>
      </c>
    </row>
    <row r="45" spans="1:16">
      <c r="A45" s="72" t="s">
        <v>127</v>
      </c>
      <c r="B45" s="73">
        <v>1897</v>
      </c>
      <c r="C45" s="49"/>
      <c r="D45" s="49"/>
      <c r="E45" s="49"/>
      <c r="F45" s="49"/>
      <c r="G45" s="49"/>
      <c r="H45" s="49">
        <v>938.66</v>
      </c>
      <c r="I45" s="49"/>
      <c r="J45" s="49"/>
      <c r="K45" s="49"/>
      <c r="L45" s="49"/>
      <c r="M45" s="49">
        <v>917.44</v>
      </c>
      <c r="N45" s="74"/>
      <c r="O45" s="49">
        <f t="shared" si="4"/>
        <v>1856.1</v>
      </c>
    </row>
    <row r="46" spans="1:16">
      <c r="A46" s="75" t="s">
        <v>128</v>
      </c>
      <c r="B46" s="73">
        <v>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>
        <v>868.5</v>
      </c>
      <c r="N46" s="74"/>
      <c r="O46" s="49">
        <f t="shared" si="4"/>
        <v>868.5</v>
      </c>
    </row>
    <row r="47" spans="1:16">
      <c r="A47" s="72" t="s">
        <v>129</v>
      </c>
      <c r="B47" s="73">
        <v>84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74"/>
      <c r="O47" s="49">
        <f t="shared" si="4"/>
        <v>0</v>
      </c>
    </row>
    <row r="48" spans="1:16">
      <c r="A48" s="75" t="s">
        <v>130</v>
      </c>
      <c r="B48" s="73">
        <v>100</v>
      </c>
      <c r="C48" s="49"/>
      <c r="D48" s="49">
        <v>19.96</v>
      </c>
      <c r="E48" s="49">
        <v>26.97</v>
      </c>
      <c r="F48" s="49">
        <v>348</v>
      </c>
      <c r="G48" s="49"/>
      <c r="H48" s="49"/>
      <c r="I48" s="49"/>
      <c r="J48" s="49"/>
      <c r="K48" s="49"/>
      <c r="L48" s="49"/>
      <c r="M48" s="49"/>
      <c r="N48" s="74"/>
      <c r="O48" s="49">
        <f t="shared" si="4"/>
        <v>394.93</v>
      </c>
      <c r="P48" t="s">
        <v>205</v>
      </c>
    </row>
    <row r="49" spans="1:15">
      <c r="A49" s="75" t="s">
        <v>166</v>
      </c>
      <c r="B49" s="73">
        <v>500</v>
      </c>
      <c r="C49" s="49"/>
      <c r="D49" s="49">
        <v>397.6</v>
      </c>
      <c r="E49" s="49">
        <v>1005.81</v>
      </c>
      <c r="F49" s="49">
        <v>66.900000000000006</v>
      </c>
      <c r="G49" s="49"/>
      <c r="H49" s="49">
        <v>524.9</v>
      </c>
      <c r="I49" s="49"/>
      <c r="J49" s="49"/>
      <c r="K49" s="49"/>
      <c r="L49" s="49"/>
      <c r="M49" s="49"/>
      <c r="N49" s="74"/>
      <c r="O49" s="49">
        <f t="shared" si="4"/>
        <v>1995.21</v>
      </c>
    </row>
    <row r="50" spans="1:15" ht="26.4">
      <c r="A50" s="72" t="s">
        <v>131</v>
      </c>
      <c r="B50" s="73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>
        <v>624</v>
      </c>
      <c r="N50" s="74">
        <v>480</v>
      </c>
      <c r="O50" s="49">
        <f t="shared" si="4"/>
        <v>1104</v>
      </c>
    </row>
    <row r="51" spans="1:15">
      <c r="A51" s="79" t="s">
        <v>19</v>
      </c>
      <c r="B51" s="80">
        <f t="shared" ref="B51:O51" si="5">SUM(B3:B50)</f>
        <v>32527</v>
      </c>
      <c r="C51">
        <f t="shared" si="5"/>
        <v>488.27000000000004</v>
      </c>
      <c r="D51">
        <f t="shared" si="5"/>
        <v>5803.6100000000006</v>
      </c>
      <c r="E51">
        <f t="shared" si="5"/>
        <v>7361.93</v>
      </c>
      <c r="F51">
        <f t="shared" si="5"/>
        <v>1105.3700000000001</v>
      </c>
      <c r="G51">
        <f t="shared" si="5"/>
        <v>412.22</v>
      </c>
      <c r="H51">
        <f t="shared" si="5"/>
        <v>4740.63</v>
      </c>
      <c r="I51">
        <f t="shared" si="5"/>
        <v>1020.63</v>
      </c>
      <c r="J51">
        <f t="shared" si="5"/>
        <v>3765.5600000000004</v>
      </c>
      <c r="K51">
        <f t="shared" si="5"/>
        <v>499.42</v>
      </c>
      <c r="L51">
        <f t="shared" si="5"/>
        <v>1580.62</v>
      </c>
      <c r="M51">
        <f t="shared" si="5"/>
        <v>4162.8500000000004</v>
      </c>
      <c r="N51">
        <f t="shared" si="5"/>
        <v>1928.1899999999998</v>
      </c>
      <c r="O51" s="81">
        <f t="shared" si="5"/>
        <v>32034.3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K23" sqref="K22:K23"/>
    </sheetView>
  </sheetViews>
  <sheetFormatPr defaultRowHeight="14.4"/>
  <cols>
    <col min="1" max="1" width="36.77734375" customWidth="1"/>
  </cols>
  <sheetData>
    <row r="1" spans="1:6">
      <c r="A1" s="122" t="s">
        <v>132</v>
      </c>
      <c r="B1" s="122"/>
      <c r="C1" s="122"/>
      <c r="D1" s="122"/>
      <c r="E1" s="122"/>
      <c r="F1" s="122"/>
    </row>
    <row r="4" spans="1:6">
      <c r="A4" s="82" t="s">
        <v>133</v>
      </c>
      <c r="B4" s="82" t="s">
        <v>134</v>
      </c>
      <c r="C4" s="82"/>
    </row>
    <row r="5" spans="1:6">
      <c r="A5" t="s">
        <v>135</v>
      </c>
      <c r="B5" t="s">
        <v>136</v>
      </c>
    </row>
    <row r="6" spans="1:6">
      <c r="A6" s="83" t="s">
        <v>137</v>
      </c>
      <c r="B6" s="83" t="s">
        <v>138</v>
      </c>
    </row>
    <row r="7" spans="1:6">
      <c r="A7" t="s">
        <v>139</v>
      </c>
      <c r="B7" t="s">
        <v>136</v>
      </c>
    </row>
    <row r="8" spans="1:6">
      <c r="A8" t="s">
        <v>226</v>
      </c>
    </row>
    <row r="9" spans="1:6">
      <c r="A9" t="s">
        <v>140</v>
      </c>
      <c r="B9" t="s">
        <v>141</v>
      </c>
    </row>
    <row r="10" spans="1:6">
      <c r="A10" t="s">
        <v>128</v>
      </c>
      <c r="B10" t="s">
        <v>141</v>
      </c>
    </row>
    <row r="11" spans="1:6">
      <c r="A11" t="s">
        <v>142</v>
      </c>
      <c r="B11" t="s">
        <v>136</v>
      </c>
    </row>
    <row r="12" spans="1:6">
      <c r="A12" t="s">
        <v>143</v>
      </c>
      <c r="B12" t="s">
        <v>136</v>
      </c>
    </row>
    <row r="13" spans="1:6">
      <c r="A13" t="s">
        <v>144</v>
      </c>
      <c r="B13" t="s">
        <v>145</v>
      </c>
      <c r="C13" s="82"/>
    </row>
    <row r="14" spans="1:6">
      <c r="A14" s="84" t="s">
        <v>146</v>
      </c>
      <c r="B14" t="s">
        <v>147</v>
      </c>
    </row>
    <row r="15" spans="1:6">
      <c r="A15" s="84" t="s">
        <v>148</v>
      </c>
      <c r="B15" t="s">
        <v>149</v>
      </c>
    </row>
    <row r="16" spans="1:6">
      <c r="A16" s="84" t="s">
        <v>210</v>
      </c>
      <c r="B16" t="s">
        <v>211</v>
      </c>
    </row>
    <row r="17" spans="1:1">
      <c r="A17" s="85" t="s">
        <v>150</v>
      </c>
    </row>
    <row r="18" spans="1:1">
      <c r="A18" s="84" t="s">
        <v>151</v>
      </c>
    </row>
    <row r="19" spans="1:1">
      <c r="A19" s="84" t="s">
        <v>152</v>
      </c>
    </row>
    <row r="20" spans="1:1">
      <c r="A20" s="84" t="s">
        <v>153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Reconcilliation </vt:lpstr>
      <vt:lpstr>payments</vt:lpstr>
      <vt:lpstr>Receipts</vt:lpstr>
      <vt:lpstr>Budget v Spending </vt:lpstr>
      <vt:lpstr>Asset 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Fleet</dc:creator>
  <cp:lastModifiedBy>Cathy Fleet</cp:lastModifiedBy>
  <cp:lastPrinted>2023-04-04T08:03:19Z</cp:lastPrinted>
  <dcterms:created xsi:type="dcterms:W3CDTF">2022-06-16T11:02:28Z</dcterms:created>
  <dcterms:modified xsi:type="dcterms:W3CDTF">2023-07-11T12:32:04Z</dcterms:modified>
</cp:coreProperties>
</file>